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84" activeTab="0"/>
  </bookViews>
  <sheets>
    <sheet name="portada" sheetId="1" r:id="rId1"/>
    <sheet name="índice" sheetId="2" r:id="rId2"/>
    <sheet name="resumen nacional" sheetId="3" r:id="rId3"/>
    <sheet name="tri0ndo" sheetId="4" r:id="rId4"/>
    <sheet name="tri1uro" sheetId="5" r:id="rId5"/>
    <sheet name="tri2tal" sheetId="6" r:id="rId6"/>
    <sheet name="ceb3ras" sheetId="7" r:id="rId7"/>
    <sheet name="ave4ena" sheetId="8" r:id="rId8"/>
    <sheet name="cen5eno" sheetId="9" r:id="rId9"/>
    <sheet name="tri6ale" sheetId="10" r:id="rId10"/>
    <sheet name="maí7aíz" sheetId="11" r:id="rId11"/>
    <sheet name="sor8rgo" sheetId="12" r:id="rId12"/>
    <sheet name="arr9roz" sheetId="13" r:id="rId13"/>
    <sheet name="pat10día" sheetId="14" r:id="rId14"/>
    <sheet name="pat11tal" sheetId="15" r:id="rId15"/>
    <sheet name="rem12no)" sheetId="16" r:id="rId16"/>
    <sheet name="alg13dón" sheetId="17" r:id="rId17"/>
    <sheet name="gir14sol" sheetId="18" r:id="rId18"/>
    <sheet name="tab15aco" sheetId="19" r:id="rId19"/>
    <sheet name="col16tal" sheetId="20" r:id="rId20"/>
    <sheet name="tom17-V)" sheetId="21" r:id="rId21"/>
    <sheet name="tom18II)" sheetId="22" r:id="rId22"/>
    <sheet name="tom19tal" sheetId="23" r:id="rId23"/>
    <sheet name="tom20rva" sheetId="24" r:id="rId24"/>
    <sheet name="pim21rva" sheetId="25" r:id="rId25"/>
    <sheet name="alc22ofa" sheetId="26" r:id="rId26"/>
    <sheet name="ceb23osa" sheetId="27" r:id="rId27"/>
    <sheet name="ceb24ano" sheetId="28" r:id="rId28"/>
    <sheet name="esc25las" sheetId="29" r:id="rId29"/>
    <sheet name="esp26cas" sheetId="30" r:id="rId30"/>
    <sheet name="cha27ñón" sheetId="31" r:id="rId31"/>
    <sheet name="otr28tas" sheetId="32" r:id="rId32"/>
    <sheet name="bró29oli" sheetId="33" r:id="rId33"/>
    <sheet name="cal30cín" sheetId="34" r:id="rId34"/>
    <sheet name="nab31abo" sheetId="35" r:id="rId35"/>
    <sheet name="ráb32ano" sheetId="36" r:id="rId36"/>
    <sheet name="pom33elo" sheetId="37" r:id="rId37"/>
    <sheet name="sat34mas" sheetId="38" r:id="rId38"/>
    <sheet name="cle35nas" sheetId="39" r:id="rId39"/>
    <sheet name="man36esa" sheetId="40" r:id="rId40"/>
    <sheet name="per37tal" sheetId="41" r:id="rId41"/>
    <sheet name="hig38igo" sheetId="42" r:id="rId42"/>
    <sheet name="nec39ina" sheetId="43" r:id="rId43"/>
    <sheet name="alm40dra" sheetId="44" r:id="rId44"/>
    <sheet name="ave41ana" sheetId="45" r:id="rId45"/>
    <sheet name="uva42esa" sheetId="46" r:id="rId46"/>
    <sheet name="uva43ión" sheetId="47" r:id="rId47"/>
    <sheet name="uva45asa" sheetId="48" r:id="rId48"/>
    <sheet name="ace46ezo" sheetId="49" r:id="rId49"/>
    <sheet name="ace47ara" sheetId="50" r:id="rId50"/>
    <sheet name="ace48ite" sheetId="51" r:id="rId51"/>
  </sheets>
  <externalReferences>
    <externalReference r:id="rId54"/>
    <externalReference r:id="rId55"/>
    <externalReference r:id="rId56"/>
    <externalReference r:id="rId57"/>
    <externalReference r:id="rId58"/>
    <externalReference r:id="rId59"/>
  </externalReferences>
  <definedNames>
    <definedName name="_xlnm.Print_Area" localSheetId="0">'portada'!$A$1:$K$70</definedName>
    <definedName name="_xlnm.Print_Area" localSheetId="2">'resumen nacional'!$A$1:$AB$98</definedName>
    <definedName name="CALEABRIL" localSheetId="0">#REF!</definedName>
    <definedName name="CALEABRIL">#REF!</definedName>
    <definedName name="CALEAGOSTO" localSheetId="0">#REF!</definedName>
    <definedName name="CALEAGOSTO">#REF!</definedName>
    <definedName name="CALEAÑOAVANCE" localSheetId="0">#REF!</definedName>
    <definedName name="CALEAÑOAVANCE">#REF!</definedName>
    <definedName name="CALEDICIEMBRE" localSheetId="0">#REF!</definedName>
    <definedName name="CALEDICIEMBRE">#REF!</definedName>
    <definedName name="CALEENERO" localSheetId="0">#REF!</definedName>
    <definedName name="CALEENERO">#REF!</definedName>
    <definedName name="CALEFEBRERO" localSheetId="0">#REF!</definedName>
    <definedName name="CALEFEBRERO">#REF!</definedName>
    <definedName name="CALEJULIO" localSheetId="0">#REF!</definedName>
    <definedName name="CALEJULIO">#REF!</definedName>
    <definedName name="CALEJUNIO" localSheetId="0">#REF!</definedName>
    <definedName name="CALEJUNIO">#REF!</definedName>
    <definedName name="CALEMARZO" localSheetId="0">#REF!</definedName>
    <definedName name="CALEMARZO">#REF!</definedName>
    <definedName name="CALEMAYO" localSheetId="0">#REF!</definedName>
    <definedName name="CALEMAYO">#REF!</definedName>
    <definedName name="CALENOVIEMBRE" localSheetId="0">#REF!</definedName>
    <definedName name="CALENOVIEMBRE">#REF!</definedName>
    <definedName name="CALEOCTUBRE" localSheetId="0">#REF!</definedName>
    <definedName name="CALEOCTUBRE">#REF!</definedName>
    <definedName name="CALESEPTIEMBRE" localSheetId="0">#REF!</definedName>
    <definedName name="CALESEPTIEMBRE">#REF!</definedName>
    <definedName name="CALETOTAL" localSheetId="0">#REF!</definedName>
    <definedName name="CALETOTAL">#REF!</definedName>
    <definedName name="menú_cua_cebolla">'[3]cuaderno_cebolla'!#REF!</definedName>
    <definedName name="menú_cua_patata">'[4]patata total por tipos'!#REF!</definedName>
    <definedName name="menú_cua_tomate">'[4]tomate epoca de recolección'!#REF!</definedName>
    <definedName name="Menú_cuaderno" localSheetId="48">'ace46ezo'!#REF!</definedName>
    <definedName name="Menú_cuaderno" localSheetId="49">'ace47ara'!#REF!</definedName>
    <definedName name="Menú_cuaderno" localSheetId="50">'ace48ite'!#REF!</definedName>
    <definedName name="Menú_cuaderno" localSheetId="25">'alc22ofa'!#REF!</definedName>
    <definedName name="Menú_cuaderno" localSheetId="16">'alg13dón'!#REF!</definedName>
    <definedName name="Menú_cuaderno" localSheetId="43">'alm40dra'!#REF!</definedName>
    <definedName name="Menú_cuaderno" localSheetId="12">'arr9roz'!#REF!</definedName>
    <definedName name="Menú_cuaderno" localSheetId="44">'ave41ana'!#REF!</definedName>
    <definedName name="Menú_cuaderno" localSheetId="7">'ave4ena'!#REF!</definedName>
    <definedName name="Menú_cuaderno" localSheetId="32">'bró29oli'!#REF!</definedName>
    <definedName name="Menú_cuaderno" localSheetId="33">'cal30cín'!#REF!</definedName>
    <definedName name="Menú_cuaderno" localSheetId="26">'ceb23osa'!#REF!</definedName>
    <definedName name="Menú_cuaderno" localSheetId="27">'ceb24ano'!#REF!</definedName>
    <definedName name="Menú_cuaderno" localSheetId="6">'ceb3ras'!#REF!</definedName>
    <definedName name="Menú_cuaderno" localSheetId="8">'cen5eno'!#REF!</definedName>
    <definedName name="Menú_cuaderno" localSheetId="30">'cha27ñón'!#REF!</definedName>
    <definedName name="Menú_cuaderno" localSheetId="38">'cle35nas'!#REF!</definedName>
    <definedName name="Menú_cuaderno" localSheetId="19">'col16tal'!#REF!</definedName>
    <definedName name="Menú_cuaderno" localSheetId="28">'esc25las'!#REF!</definedName>
    <definedName name="Menú_cuaderno" localSheetId="29">'esp26cas'!#REF!</definedName>
    <definedName name="Menú_cuaderno" localSheetId="17">'gir14sol'!#REF!</definedName>
    <definedName name="Menú_cuaderno" localSheetId="41">'hig38igo'!#REF!</definedName>
    <definedName name="Menú_cuaderno" localSheetId="10">'maí7aíz'!#REF!</definedName>
    <definedName name="Menú_cuaderno" localSheetId="39">'man36esa'!#REF!</definedName>
    <definedName name="Menú_cuaderno" localSheetId="34">'nab31abo'!#REF!</definedName>
    <definedName name="Menú_cuaderno" localSheetId="42">'nec39ina'!#REF!</definedName>
    <definedName name="Menú_cuaderno" localSheetId="31">'otr28tas'!#REF!</definedName>
    <definedName name="Menú_cuaderno" localSheetId="13">'pat10día'!#REF!</definedName>
    <definedName name="Menú_cuaderno" localSheetId="14">'pat11tal'!#REF!</definedName>
    <definedName name="Menú_cuaderno" localSheetId="40">'per37tal'!#REF!</definedName>
    <definedName name="Menú_cuaderno" localSheetId="24">'pim21rva'!#REF!</definedName>
    <definedName name="Menú_cuaderno" localSheetId="36">'pom33elo'!#REF!</definedName>
    <definedName name="Menú_cuaderno" localSheetId="0">'[5]tri0ndo'!#REF!</definedName>
    <definedName name="Menú_cuaderno" localSheetId="35">'ráb32ano'!#REF!</definedName>
    <definedName name="Menú_cuaderno" localSheetId="15">'rem12no)'!#REF!</definedName>
    <definedName name="Menú_cuaderno" localSheetId="37">'sat34mas'!#REF!</definedName>
    <definedName name="Menú_cuaderno" localSheetId="11">'sor8rgo'!#REF!</definedName>
    <definedName name="Menú_cuaderno" localSheetId="18">'tab15aco'!#REF!</definedName>
    <definedName name="Menú_cuaderno" localSheetId="20">'tom17-V)'!#REF!</definedName>
    <definedName name="Menú_cuaderno" localSheetId="21">'tom18II)'!#REF!</definedName>
    <definedName name="Menú_cuaderno" localSheetId="22">'tom19tal'!#REF!</definedName>
    <definedName name="Menú_cuaderno" localSheetId="23">'tom20rva'!#REF!</definedName>
    <definedName name="Menú_cuaderno" localSheetId="4">'tri1uro'!#REF!</definedName>
    <definedName name="Menú_cuaderno" localSheetId="5">'tri2tal'!#REF!</definedName>
    <definedName name="Menú_cuaderno" localSheetId="9">'tri6ale'!#REF!</definedName>
    <definedName name="Menú_cuaderno" localSheetId="45">'uva42esa'!#REF!</definedName>
    <definedName name="Menú_cuaderno" localSheetId="46">'uva43ión'!#REF!</definedName>
    <definedName name="Menú_cuaderno" localSheetId="47">'uva45asa'!#REF!</definedName>
    <definedName name="Menú_cuaderno">'tri0ndo'!#REF!</definedName>
    <definedName name="Menú_índice" localSheetId="0">'[6]índice'!#REF!</definedName>
    <definedName name="Menú_índice">'índice'!#REF!</definedName>
    <definedName name="Menú_portada" localSheetId="0">'portada'!$A$77:$D$90</definedName>
    <definedName name="Menú_portada">#REF!</definedName>
    <definedName name="Menú_resumen" localSheetId="0">'[6]resumen nacional'!#REF!</definedName>
    <definedName name="Menú_resumen">'resumen nacional'!#REF!</definedName>
    <definedName name="MESCORTO" localSheetId="0">#REF!</definedName>
    <definedName name="MESCORTO">#REF!</definedName>
  </definedNames>
  <calcPr fullCalcOnLoad="1"/>
</workbook>
</file>

<file path=xl/sharedStrings.xml><?xml version="1.0" encoding="utf-8"?>
<sst xmlns="http://schemas.openxmlformats.org/spreadsheetml/2006/main" count="3734" uniqueCount="325">
  <si>
    <t>AVANCES DE SUPERFICIE Y PRODUCCIÓN</t>
  </si>
  <si>
    <t>PROVINCIAS</t>
  </si>
  <si>
    <t>SUPERFICIES (HA)</t>
  </si>
  <si>
    <t>PRODUCCIONES (1000 TM)</t>
  </si>
  <si>
    <t>Y</t>
  </si>
  <si>
    <t>CC-AA</t>
  </si>
  <si>
    <t>PROVISIONAL</t>
  </si>
  <si>
    <t>15 A Coruña</t>
  </si>
  <si>
    <t>27 Lugo</t>
  </si>
  <si>
    <t>32 Ourense</t>
  </si>
  <si>
    <t>36 Pontevedra</t>
  </si>
  <si>
    <t xml:space="preserve">   GALICIA</t>
  </si>
  <si>
    <t>33 P. DE ASTURIAS</t>
  </si>
  <si>
    <t>39 CANTABRIA</t>
  </si>
  <si>
    <t xml:space="preserve"> 1 Álava</t>
  </si>
  <si>
    <t>20 Guipúzcoa</t>
  </si>
  <si>
    <t>48 Vizcaya</t>
  </si>
  <si>
    <t xml:space="preserve">   PAIS VASCO</t>
  </si>
  <si>
    <t>31 NAVARRA</t>
  </si>
  <si>
    <t>26 LA RIOJA</t>
  </si>
  <si>
    <t>22 Huesca</t>
  </si>
  <si>
    <t>44 Teruel</t>
  </si>
  <si>
    <t>50 Zaragoza</t>
  </si>
  <si>
    <t xml:space="preserve">   ARAGÓN</t>
  </si>
  <si>
    <t xml:space="preserve"> 8 Barcelona</t>
  </si>
  <si>
    <t>17 Girona</t>
  </si>
  <si>
    <t>25 Lleida</t>
  </si>
  <si>
    <t>43 Tarragona</t>
  </si>
  <si>
    <t xml:space="preserve">   CATALUÑA</t>
  </si>
  <si>
    <t xml:space="preserve"> 7 BALEARES</t>
  </si>
  <si>
    <t xml:space="preserve"> 5 Ávila</t>
  </si>
  <si>
    <t xml:space="preserve"> 9 Burgos</t>
  </si>
  <si>
    <t>24 León</t>
  </si>
  <si>
    <t>34 Palencia</t>
  </si>
  <si>
    <t>37 Salamanca</t>
  </si>
  <si>
    <t>40 Segovia</t>
  </si>
  <si>
    <t>42 Soria</t>
  </si>
  <si>
    <t>47 Valladolid</t>
  </si>
  <si>
    <t>49 Zamora</t>
  </si>
  <si>
    <t xml:space="preserve">   CASTILLA Y LEÓN</t>
  </si>
  <si>
    <t>28 MADRID</t>
  </si>
  <si>
    <t xml:space="preserve"> 2 Albacete</t>
  </si>
  <si>
    <t>13 Ciudad Real</t>
  </si>
  <si>
    <t>16 Cuenca</t>
  </si>
  <si>
    <t>19 Guadalajara</t>
  </si>
  <si>
    <t>45 Toledo</t>
  </si>
  <si>
    <t xml:space="preserve">   CASTILLA-MANCHA</t>
  </si>
  <si>
    <t xml:space="preserve"> 3 Alicante</t>
  </si>
  <si>
    <t>12 Castellón</t>
  </si>
  <si>
    <t>46 Valencia</t>
  </si>
  <si>
    <t xml:space="preserve">   C. VALENCIANA</t>
  </si>
  <si>
    <t>30 R. DE MURCIA</t>
  </si>
  <si>
    <t xml:space="preserve"> 6 Badajoz</t>
  </si>
  <si>
    <t>10 Cáceres</t>
  </si>
  <si>
    <t xml:space="preserve">   EXTREMADURA</t>
  </si>
  <si>
    <t xml:space="preserve"> 4 Almería</t>
  </si>
  <si>
    <t>11 Cádiz</t>
  </si>
  <si>
    <t>14 Córdoba</t>
  </si>
  <si>
    <t>18 Granada</t>
  </si>
  <si>
    <t>21 Huelva</t>
  </si>
  <si>
    <t>23 Jaén</t>
  </si>
  <si>
    <t>29 Málaga</t>
  </si>
  <si>
    <t>41 Sevilla</t>
  </si>
  <si>
    <t xml:space="preserve">   ANDALUCÍA</t>
  </si>
  <si>
    <t>35 Palmas (Las)</t>
  </si>
  <si>
    <t>38 S. C. Tenerife</t>
  </si>
  <si>
    <t xml:space="preserve">   CANARIAS</t>
  </si>
  <si>
    <t xml:space="preserve">   ESPAÑA</t>
  </si>
  <si>
    <t>TRIGO BLANDO</t>
  </si>
  <si>
    <t>2019 OCTUBRE</t>
  </si>
  <si>
    <t>TRIGO DURO</t>
  </si>
  <si>
    <t>TRIGO TOTAL</t>
  </si>
  <si>
    <t>CEBADA DE SEIS CARRERAS</t>
  </si>
  <si>
    <t>AVENA</t>
  </si>
  <si>
    <t>CENTENO</t>
  </si>
  <si>
    <t>TRITICALE</t>
  </si>
  <si>
    <t>MAÍZ</t>
  </si>
  <si>
    <t>SORGO</t>
  </si>
  <si>
    <t>ARROZ</t>
  </si>
  <si>
    <t>PATATA TARDÍA</t>
  </si>
  <si>
    <t>PATATA TOTAL</t>
  </si>
  <si>
    <t>REMOLACHA AZUCARERA (R. VERANO)</t>
  </si>
  <si>
    <t>ALGODÓN</t>
  </si>
  <si>
    <t>GIRASOL</t>
  </si>
  <si>
    <t>TABACO</t>
  </si>
  <si>
    <t>COL REPOLLO TOTAL</t>
  </si>
  <si>
    <t>TOMATE (REC. 1-I/31-V)</t>
  </si>
  <si>
    <t>TOMATE (REC. 1-X/31XII)</t>
  </si>
  <si>
    <t>TOMATE TOTAL</t>
  </si>
  <si>
    <t>TOMATE CONSERVA</t>
  </si>
  <si>
    <t>PIMIENTO CONSERVA</t>
  </si>
  <si>
    <t>ALCACHOFA</t>
  </si>
  <si>
    <t>CEBOLLA BABOSA</t>
  </si>
  <si>
    <t>CEBOLLA GRANO Y MEDIO GRANO</t>
  </si>
  <si>
    <t>ESCAROLAS</t>
  </si>
  <si>
    <t>ESPINACAS</t>
  </si>
  <si>
    <t>CHAMPIÑÓN</t>
  </si>
  <si>
    <t>OTRAS SETAS</t>
  </si>
  <si>
    <t>BRÓCOLI</t>
  </si>
  <si>
    <t>CALABACÍN</t>
  </si>
  <si>
    <t>NABO</t>
  </si>
  <si>
    <t>RÁBANO</t>
  </si>
  <si>
    <t>POMELO</t>
  </si>
  <si>
    <t>SATSUMAS</t>
  </si>
  <si>
    <t>CLEMENTINAS</t>
  </si>
  <si>
    <t>MANZANA DE MESA</t>
  </si>
  <si>
    <t>PERA TOTAL</t>
  </si>
  <si>
    <t>HIGO</t>
  </si>
  <si>
    <t>NECTARINA</t>
  </si>
  <si>
    <t>ALMENDRA</t>
  </si>
  <si>
    <t>AVELLANA</t>
  </si>
  <si>
    <t>UVA DE MESA</t>
  </si>
  <si>
    <t>UVA VINIFICACIÓN</t>
  </si>
  <si>
    <t>UVA PASA</t>
  </si>
  <si>
    <t>ACEITUNA DE ADEREZO</t>
  </si>
  <si>
    <t>ACEITUNA DE ALMAZARA</t>
  </si>
  <si>
    <t>ACEITE</t>
  </si>
  <si>
    <t>RESUMEN DE LOS AVANCES DE SUPERFICIES Y PRODUCCIONES AGRÍCOLAS</t>
  </si>
  <si>
    <t>TOTALES NACIONALES</t>
  </si>
  <si>
    <t>SUPERFICIES (Miles de Hectáreas)</t>
  </si>
  <si>
    <t>PRODUCCIONES (Miles de Toneladas)</t>
  </si>
  <si>
    <t>CULTIVOS</t>
  </si>
  <si>
    <t>PROVIS.</t>
  </si>
  <si>
    <t>AVANCE</t>
  </si>
  <si>
    <t>OCTUBRE 2019</t>
  </si>
  <si>
    <t>CEREALES</t>
  </si>
  <si>
    <t>trigo blando</t>
  </si>
  <si>
    <t>trigo duro</t>
  </si>
  <si>
    <t>trigo total</t>
  </si>
  <si>
    <t>cebada de seis carreras</t>
  </si>
  <si>
    <t>avena</t>
  </si>
  <si>
    <t>centeno</t>
  </si>
  <si>
    <t>triticale</t>
  </si>
  <si>
    <t>CULTIVOS INDUSTRIALES</t>
  </si>
  <si>
    <t>remolacha azucarera (r. verano)</t>
  </si>
  <si>
    <t>HORTALIZAS</t>
  </si>
  <si>
    <t>tomate (rec. 1-i/31-v)</t>
  </si>
  <si>
    <t>cebolla babosa</t>
  </si>
  <si>
    <t>escarolas</t>
  </si>
  <si>
    <t>calabacín</t>
  </si>
  <si>
    <t>cebada de dos carreras</t>
  </si>
  <si>
    <t>cebada total</t>
  </si>
  <si>
    <t>maíz</t>
  </si>
  <si>
    <t>sorgo</t>
  </si>
  <si>
    <t>LEGUMINOSAS GRANO</t>
  </si>
  <si>
    <t>judías secas</t>
  </si>
  <si>
    <t>habas secas</t>
  </si>
  <si>
    <t>lentejas</t>
  </si>
  <si>
    <t>garbanzos</t>
  </si>
  <si>
    <t>guisantes secos</t>
  </si>
  <si>
    <t>veza</t>
  </si>
  <si>
    <t>altramuz dulce</t>
  </si>
  <si>
    <t>yeros</t>
  </si>
  <si>
    <t>TUBÉRCULOS</t>
  </si>
  <si>
    <t>patata extratemprana</t>
  </si>
  <si>
    <t>patata temprana</t>
  </si>
  <si>
    <t>patata media estación</t>
  </si>
  <si>
    <t>patata tardía</t>
  </si>
  <si>
    <t>patata total</t>
  </si>
  <si>
    <t>remolacha azucarera (r. invierno)</t>
  </si>
  <si>
    <t>girasol</t>
  </si>
  <si>
    <t>soja</t>
  </si>
  <si>
    <t>colza</t>
  </si>
  <si>
    <t>CULTIVOS FORRAJEROS</t>
  </si>
  <si>
    <t>col repollo total</t>
  </si>
  <si>
    <t>espárrago</t>
  </si>
  <si>
    <t>lechuga total</t>
  </si>
  <si>
    <t>sandía</t>
  </si>
  <si>
    <t>melón</t>
  </si>
  <si>
    <t>tomate (rec. 1-vi/30-ix)</t>
  </si>
  <si>
    <t>tomate (rec. 1-x/31xii)</t>
  </si>
  <si>
    <t>tomate total</t>
  </si>
  <si>
    <t>pimiento conserva</t>
  </si>
  <si>
    <t>fresa y fresón</t>
  </si>
  <si>
    <t>alcachofa</t>
  </si>
  <si>
    <t>coliflor</t>
  </si>
  <si>
    <t>ajo</t>
  </si>
  <si>
    <t>cebolla grano y medio grano</t>
  </si>
  <si>
    <t>otras cebollas</t>
  </si>
  <si>
    <t>cebolla total</t>
  </si>
  <si>
    <t>judías verdes</t>
  </si>
  <si>
    <t>espinacas</t>
  </si>
  <si>
    <t>brócoli</t>
  </si>
  <si>
    <t>apio</t>
  </si>
  <si>
    <t>pepino</t>
  </si>
  <si>
    <t>berenjena</t>
  </si>
  <si>
    <t>calabaza</t>
  </si>
  <si>
    <t>zanahoria</t>
  </si>
  <si>
    <t>puerro</t>
  </si>
  <si>
    <t>CÍTRICOS</t>
  </si>
  <si>
    <t>naranja dulce</t>
  </si>
  <si>
    <t>limón</t>
  </si>
  <si>
    <t>pomelo</t>
  </si>
  <si>
    <t>satsumas</t>
  </si>
  <si>
    <t>clementinas</t>
  </si>
  <si>
    <t>híbridos (mandarina)</t>
  </si>
  <si>
    <t>FRUTALES</t>
  </si>
  <si>
    <t>manzana sidra</t>
  </si>
  <si>
    <t>manzana de mesa</t>
  </si>
  <si>
    <t>pera total</t>
  </si>
  <si>
    <t>albaricoque</t>
  </si>
  <si>
    <t>cereza y guinda</t>
  </si>
  <si>
    <t>ciruela</t>
  </si>
  <si>
    <t>plátano</t>
  </si>
  <si>
    <t>higo</t>
  </si>
  <si>
    <t>kiwi</t>
  </si>
  <si>
    <t>aguacate</t>
  </si>
  <si>
    <t>nectarina</t>
  </si>
  <si>
    <t>castaña</t>
  </si>
  <si>
    <t>frambuesa</t>
  </si>
  <si>
    <t>VIÑEDO</t>
  </si>
  <si>
    <t>uva de mesa</t>
  </si>
  <si>
    <t>OLIVAR</t>
  </si>
  <si>
    <t>aceituna de aderezo</t>
  </si>
  <si>
    <t>aceituna de almazara</t>
  </si>
  <si>
    <t>aceite</t>
  </si>
  <si>
    <t>ÍNDICE</t>
  </si>
  <si>
    <t xml:space="preserve">   Resumen de cifras nacionales ......................................................................................................... páginas 7 y 8</t>
  </si>
  <si>
    <t>AGRÍCOLAS</t>
  </si>
  <si>
    <t>página:</t>
  </si>
  <si>
    <t xml:space="preserve"> trigo blando</t>
  </si>
  <si>
    <t xml:space="preserve"> trigo duro</t>
  </si>
  <si>
    <t xml:space="preserve"> trigo total</t>
  </si>
  <si>
    <t xml:space="preserve"> cebada de seis carreras</t>
  </si>
  <si>
    <t xml:space="preserve"> avena</t>
  </si>
  <si>
    <t xml:space="preserve"> centeno</t>
  </si>
  <si>
    <t xml:space="preserve"> triticale</t>
  </si>
  <si>
    <t xml:space="preserve"> maíz</t>
  </si>
  <si>
    <t xml:space="preserve"> sorgo</t>
  </si>
  <si>
    <t xml:space="preserve"> arroz</t>
  </si>
  <si>
    <t xml:space="preserve"> patata tardía</t>
  </si>
  <si>
    <t xml:space="preserve"> patata total</t>
  </si>
  <si>
    <t xml:space="preserve"> remolacha azucarera (r. verano)</t>
  </si>
  <si>
    <t xml:space="preserve"> algodón</t>
  </si>
  <si>
    <t xml:space="preserve"> girasol</t>
  </si>
  <si>
    <t xml:space="preserve"> tabaco</t>
  </si>
  <si>
    <t xml:space="preserve"> col repollo total</t>
  </si>
  <si>
    <t xml:space="preserve"> tomate (rec. 1-i/31-v)</t>
  </si>
  <si>
    <t xml:space="preserve"> tomate (rec. 1-x/31xii)</t>
  </si>
  <si>
    <t xml:space="preserve"> tomate total</t>
  </si>
  <si>
    <t xml:space="preserve"> tomate conserva</t>
  </si>
  <si>
    <t xml:space="preserve"> pimiento conserva</t>
  </si>
  <si>
    <t xml:space="preserve"> alcachofa</t>
  </si>
  <si>
    <t xml:space="preserve"> cebolla babosa</t>
  </si>
  <si>
    <t xml:space="preserve"> cebolla grano y medio grano</t>
  </si>
  <si>
    <t xml:space="preserve"> escarolas</t>
  </si>
  <si>
    <t xml:space="preserve"> espinacas</t>
  </si>
  <si>
    <t xml:space="preserve"> champiñón</t>
  </si>
  <si>
    <t xml:space="preserve"> otras setas</t>
  </si>
  <si>
    <t xml:space="preserve"> brócoli</t>
  </si>
  <si>
    <t xml:space="preserve"> calabacín</t>
  </si>
  <si>
    <t xml:space="preserve"> nabo</t>
  </si>
  <si>
    <t xml:space="preserve"> rábano</t>
  </si>
  <si>
    <t xml:space="preserve"> pomelo</t>
  </si>
  <si>
    <t xml:space="preserve"> satsumas</t>
  </si>
  <si>
    <t xml:space="preserve"> clementinas</t>
  </si>
  <si>
    <t xml:space="preserve"> manzana de mesa</t>
  </si>
  <si>
    <t xml:space="preserve"> pera total</t>
  </si>
  <si>
    <t xml:space="preserve"> higo</t>
  </si>
  <si>
    <t xml:space="preserve"> nectarina</t>
  </si>
  <si>
    <t xml:space="preserve"> almendra</t>
  </si>
  <si>
    <t xml:space="preserve"> avellana</t>
  </si>
  <si>
    <t xml:space="preserve"> uva de mesa</t>
  </si>
  <si>
    <t xml:space="preserve"> uva vinificación</t>
  </si>
  <si>
    <t xml:space="preserve"> uva pasa</t>
  </si>
  <si>
    <t xml:space="preserve"> aceituna de aderezo</t>
  </si>
  <si>
    <t xml:space="preserve"> aceituna de almazara</t>
  </si>
  <si>
    <t xml:space="preserve"> aceite</t>
  </si>
  <si>
    <t>SUBSECRETARÍA</t>
  </si>
  <si>
    <t>AVANCES DE SUPERFICIES Y PRODUCCIONES AGRÍCOLAS</t>
  </si>
  <si>
    <t>ESTIMACIONES DE OCTUBRE</t>
  </si>
  <si>
    <t xml:space="preserve">MINISTERIO DE AGRICULTURA, PESCA Y ALIMENTACIÓN </t>
  </si>
  <si>
    <t>S.G DE ANÁLISIS, COORDINACIÓN Y ESTADÍSTICA</t>
  </si>
  <si>
    <t>Área de Estadísticas Agroalimentarias Físicas</t>
  </si>
  <si>
    <t xml:space="preserve"> DISPONIBLE EN LA WEB DEL MAPA:</t>
  </si>
  <si>
    <t xml:space="preserve">     https://www.mapa.gob.es/</t>
  </si>
  <si>
    <t>FECHA: 29/11/2019</t>
  </si>
  <si>
    <t>DEFINITIVO</t>
  </si>
  <si>
    <t>cereales otoño invierno</t>
  </si>
  <si>
    <t>remolacha total</t>
  </si>
  <si>
    <t>mandarina total (11)</t>
  </si>
  <si>
    <t>manzana total</t>
  </si>
  <si>
    <t>(1) Mes al que corresponde la última estimación</t>
  </si>
  <si>
    <t>(2) Arroz cáscara</t>
  </si>
  <si>
    <t>(3) Producción bruta para fibra</t>
  </si>
  <si>
    <t>(4) Tabaco seco no fermentado</t>
  </si>
  <si>
    <t>(5) Producción en verde</t>
  </si>
  <si>
    <t>(6) Incluido en el tomate "de verano" (rec. 1-vi/30-ix)</t>
  </si>
  <si>
    <t>(7) Incluye el de conserva y el destinado a pimentón</t>
  </si>
  <si>
    <t>(8) Con vaina</t>
  </si>
  <si>
    <t>(9) La superficie se expresa en miles de áreas</t>
  </si>
  <si>
    <t>(10) Incluye los grelos pero no el nabo forrajero</t>
  </si>
  <si>
    <t>(11) Satsumas, Clementinas e Híbridos de mandarina</t>
  </si>
  <si>
    <t>(12) Incluye el paraguayo o "melocotón plano" y las "pavías", pero no las nectarinas</t>
  </si>
  <si>
    <t xml:space="preserve">(13) Los datos se dan con cáscara, no en grano. Coeficientes de conversión, según variedades: Almendra y Nuez: 3´3 - 4 , Avellana: 2 - 2´3 </t>
  </si>
  <si>
    <t>(14) Producción total de Vino y Mosto en miles de Hectolitros. Incluye a los pequeños productores (autoconsumo) y los mostos concentrados convertidos a mosto natural,</t>
  </si>
  <si>
    <t xml:space="preserve">     con coeficiente 3´5</t>
  </si>
  <si>
    <t>(15) Producción de uva, no de pasa</t>
  </si>
  <si>
    <t xml:space="preserve">(16) Datos de entrada de uva en bodega. </t>
  </si>
  <si>
    <t>Nota: Madrid sin actualizar información por falta de envío de datos por parte de la comunidad autónoma</t>
  </si>
  <si>
    <t>arroz (2)</t>
  </si>
  <si>
    <t>algodón (3)</t>
  </si>
  <si>
    <t>tabaco (4)</t>
  </si>
  <si>
    <t>maíz forrajero (5)</t>
  </si>
  <si>
    <t>alfalfa (5)</t>
  </si>
  <si>
    <t>veza para forraje (5)</t>
  </si>
  <si>
    <t>tomate conserva (6)</t>
  </si>
  <si>
    <t>pimiento total (7)</t>
  </si>
  <si>
    <t>guisantes verdes (8)</t>
  </si>
  <si>
    <t>habas verdes (8)</t>
  </si>
  <si>
    <t>endivias (9)</t>
  </si>
  <si>
    <t>champiñón (9)</t>
  </si>
  <si>
    <t>otras setas (9)</t>
  </si>
  <si>
    <t>pepinillo (9)</t>
  </si>
  <si>
    <t>nabo (10)</t>
  </si>
  <si>
    <t>rábano (9)</t>
  </si>
  <si>
    <t>melocotón (12)</t>
  </si>
  <si>
    <t>nuez (13)</t>
  </si>
  <si>
    <t>almendra (13)</t>
  </si>
  <si>
    <t>avellana (13)</t>
  </si>
  <si>
    <t>uva vinificación (16)</t>
  </si>
  <si>
    <t>vino + mosto (14)</t>
  </si>
  <si>
    <t>uva pasa (15)</t>
  </si>
  <si>
    <t>DEFINIT.</t>
  </si>
  <si>
    <t>MES (1)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</si>
</sst>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#,##0.0"/>
    <numFmt numFmtId="166" formatCode="#,##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8"/>
      <name val="Courier"/>
      <family val="3"/>
    </font>
    <font>
      <b/>
      <sz val="12"/>
      <name val="Arial"/>
      <family val="2"/>
    </font>
    <font>
      <b/>
      <u val="single"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98">
    <xf numFmtId="0" fontId="0" fillId="0" borderId="0" xfId="0" applyFont="1" applyAlignment="1">
      <alignment/>
    </xf>
    <xf numFmtId="0" fontId="4" fillId="0" borderId="0" xfId="52" applyFont="1" applyAlignment="1">
      <alignment vertical="justify"/>
      <protection/>
    </xf>
    <xf numFmtId="0" fontId="4" fillId="33" borderId="0" xfId="52" applyFont="1" applyFill="1" applyAlignment="1">
      <alignment vertical="justify"/>
      <protection/>
    </xf>
    <xf numFmtId="0" fontId="5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vertical="justify"/>
      <protection/>
    </xf>
    <xf numFmtId="0" fontId="5" fillId="33" borderId="0" xfId="52" applyFont="1" applyFill="1" applyBorder="1" applyAlignment="1" quotePrefix="1">
      <alignment horizontal="left" vertical="justify"/>
      <protection/>
    </xf>
    <xf numFmtId="0" fontId="5" fillId="33" borderId="0" xfId="52" applyFont="1" applyFill="1" applyBorder="1" applyAlignment="1">
      <alignment horizontal="left" vertical="center"/>
      <protection/>
    </xf>
    <xf numFmtId="0" fontId="6" fillId="34" borderId="10" xfId="52" applyFont="1" applyFill="1" applyBorder="1" applyAlignment="1" quotePrefix="1">
      <alignment horizontal="center" vertical="justify"/>
      <protection/>
    </xf>
    <xf numFmtId="0" fontId="6" fillId="33" borderId="0" xfId="52" applyFont="1" applyFill="1" applyBorder="1" applyAlignment="1">
      <alignment vertical="justify"/>
      <protection/>
    </xf>
    <xf numFmtId="0" fontId="6" fillId="33" borderId="0" xfId="52" applyFont="1" applyFill="1" applyAlignment="1">
      <alignment vertical="justify"/>
      <protection/>
    </xf>
    <xf numFmtId="0" fontId="5" fillId="0" borderId="0" xfId="52" applyFont="1" applyAlignment="1">
      <alignment vertical="justify"/>
      <protection/>
    </xf>
    <xf numFmtId="0" fontId="6" fillId="34" borderId="11" xfId="52" applyFont="1" applyFill="1" applyBorder="1" applyAlignment="1" quotePrefix="1">
      <alignment horizontal="center" vertical="justify"/>
      <protection/>
    </xf>
    <xf numFmtId="0" fontId="6" fillId="34" borderId="12" xfId="52" applyFont="1" applyFill="1" applyBorder="1" applyAlignment="1">
      <alignment vertical="justify"/>
      <protection/>
    </xf>
    <xf numFmtId="0" fontId="6" fillId="34" borderId="13" xfId="52" applyFont="1" applyFill="1" applyBorder="1" applyAlignment="1">
      <alignment vertical="justify"/>
      <protection/>
    </xf>
    <xf numFmtId="0" fontId="6" fillId="34" borderId="14" xfId="52" applyFont="1" applyFill="1" applyBorder="1" applyAlignment="1">
      <alignment vertical="justify"/>
      <protection/>
    </xf>
    <xf numFmtId="1" fontId="6" fillId="34" borderId="15" xfId="52" applyNumberFormat="1" applyFont="1" applyFill="1" applyBorder="1" applyAlignment="1">
      <alignment horizontal="center" vertical="justify"/>
      <protection/>
    </xf>
    <xf numFmtId="1" fontId="6" fillId="34" borderId="16" xfId="52" applyNumberFormat="1" applyFont="1" applyFill="1" applyBorder="1" applyAlignment="1">
      <alignment horizontal="center" vertical="justify"/>
      <protection/>
    </xf>
    <xf numFmtId="1" fontId="6" fillId="34" borderId="17" xfId="52" applyNumberFormat="1" applyFont="1" applyFill="1" applyBorder="1" applyAlignment="1">
      <alignment horizontal="center" vertical="justify"/>
      <protection/>
    </xf>
    <xf numFmtId="1" fontId="6" fillId="33" borderId="0" xfId="52" applyNumberFormat="1" applyFont="1" applyFill="1" applyAlignment="1">
      <alignment horizontal="center" vertical="justify"/>
      <protection/>
    </xf>
    <xf numFmtId="0" fontId="6" fillId="34" borderId="18" xfId="52" applyFont="1" applyFill="1" applyBorder="1" applyAlignment="1">
      <alignment vertical="justify"/>
      <protection/>
    </xf>
    <xf numFmtId="0" fontId="6" fillId="34" borderId="12" xfId="52" applyFont="1" applyFill="1" applyBorder="1" applyAlignment="1">
      <alignment horizontal="center" vertical="justify"/>
      <protection/>
    </xf>
    <xf numFmtId="0" fontId="6" fillId="34" borderId="13" xfId="52" applyFont="1" applyFill="1" applyBorder="1" applyAlignment="1">
      <alignment horizontal="center" vertical="justify"/>
      <protection/>
    </xf>
    <xf numFmtId="0" fontId="6" fillId="34" borderId="14" xfId="52" applyFont="1" applyFill="1" applyBorder="1" applyAlignment="1">
      <alignment horizontal="center" vertical="justify"/>
      <protection/>
    </xf>
    <xf numFmtId="0" fontId="6" fillId="33" borderId="0" xfId="52" applyFont="1" applyFill="1" applyAlignment="1">
      <alignment horizontal="center" vertical="justify"/>
      <protection/>
    </xf>
    <xf numFmtId="0" fontId="4" fillId="33" borderId="19" xfId="52" applyFont="1" applyFill="1" applyBorder="1" applyAlignment="1">
      <alignment horizontal="fill" vertical="justify"/>
      <protection/>
    </xf>
    <xf numFmtId="0" fontId="4" fillId="33" borderId="0" xfId="52" applyFont="1" applyFill="1" applyAlignment="1">
      <alignment horizontal="fill" vertical="justify"/>
      <protection/>
    </xf>
    <xf numFmtId="0" fontId="4" fillId="33" borderId="0" xfId="52" applyFont="1" applyFill="1" applyBorder="1" applyAlignment="1">
      <alignment horizontal="fill" vertical="justify"/>
      <protection/>
    </xf>
    <xf numFmtId="0" fontId="4" fillId="33" borderId="20" xfId="52" applyFont="1" applyFill="1" applyBorder="1" applyAlignment="1">
      <alignment horizontal="fill" vertical="justify"/>
      <protection/>
    </xf>
    <xf numFmtId="0" fontId="7" fillId="33" borderId="19" xfId="52" applyFont="1" applyFill="1" applyBorder="1" applyAlignment="1" quotePrefix="1">
      <alignment horizontal="left" vertical="justify"/>
      <protection/>
    </xf>
    <xf numFmtId="0" fontId="7" fillId="33" borderId="0" xfId="52" applyFont="1" applyFill="1" applyAlignment="1">
      <alignment vertical="justify"/>
      <protection/>
    </xf>
    <xf numFmtId="3" fontId="7" fillId="33" borderId="0" xfId="52" applyNumberFormat="1" applyFont="1" applyFill="1" applyAlignment="1" applyProtection="1">
      <alignment vertical="justify"/>
      <protection/>
    </xf>
    <xf numFmtId="164" fontId="7" fillId="33" borderId="0" xfId="52" applyNumberFormat="1" applyFont="1" applyFill="1" applyAlignment="1" applyProtection="1">
      <alignment vertical="justify"/>
      <protection/>
    </xf>
    <xf numFmtId="164" fontId="7" fillId="33" borderId="20" xfId="52" applyNumberFormat="1" applyFont="1" applyFill="1" applyBorder="1" applyAlignment="1" applyProtection="1">
      <alignment vertical="justify"/>
      <protection/>
    </xf>
    <xf numFmtId="0" fontId="7" fillId="0" borderId="0" xfId="52" applyFont="1" applyAlignment="1">
      <alignment vertical="justify"/>
      <protection/>
    </xf>
    <xf numFmtId="0" fontId="7" fillId="0" borderId="19" xfId="52" applyFont="1" applyBorder="1" applyAlignment="1">
      <alignment vertical="justify"/>
      <protection/>
    </xf>
    <xf numFmtId="0" fontId="7" fillId="33" borderId="19" xfId="52" applyFont="1" applyFill="1" applyBorder="1" applyAlignment="1">
      <alignment vertical="justify"/>
      <protection/>
    </xf>
    <xf numFmtId="0" fontId="6" fillId="34" borderId="21" xfId="52" applyFont="1" applyFill="1" applyBorder="1" applyAlignment="1">
      <alignment vertical="justify"/>
      <protection/>
    </xf>
    <xf numFmtId="0" fontId="6" fillId="34" borderId="22" xfId="52" applyFont="1" applyFill="1" applyBorder="1" applyAlignment="1">
      <alignment vertical="justify"/>
      <protection/>
    </xf>
    <xf numFmtId="3" fontId="6" fillId="34" borderId="22" xfId="52" applyNumberFormat="1" applyFont="1" applyFill="1" applyBorder="1" applyAlignment="1" applyProtection="1">
      <alignment vertical="justify"/>
      <protection/>
    </xf>
    <xf numFmtId="164" fontId="6" fillId="34" borderId="23" xfId="52" applyNumberFormat="1" applyFont="1" applyFill="1" applyBorder="1" applyAlignment="1" applyProtection="1">
      <alignment vertical="justify"/>
      <protection/>
    </xf>
    <xf numFmtId="164" fontId="6" fillId="33" borderId="0" xfId="52" applyNumberFormat="1" applyFont="1" applyFill="1" applyAlignment="1" applyProtection="1">
      <alignment vertical="justify"/>
      <protection/>
    </xf>
    <xf numFmtId="164" fontId="6" fillId="34" borderId="24" xfId="52" applyNumberFormat="1" applyFont="1" applyFill="1" applyBorder="1" applyAlignment="1" applyProtection="1">
      <alignment vertical="justify"/>
      <protection/>
    </xf>
    <xf numFmtId="0" fontId="6" fillId="0" borderId="0" xfId="52" applyFont="1" applyAlignment="1">
      <alignment vertical="justify"/>
      <protection/>
    </xf>
    <xf numFmtId="0" fontId="6" fillId="34" borderId="21" xfId="52" applyFont="1" applyFill="1" applyBorder="1" applyAlignment="1" quotePrefix="1">
      <alignment horizontal="left" vertical="justify"/>
      <protection/>
    </xf>
    <xf numFmtId="0" fontId="7" fillId="33" borderId="0" xfId="52" applyFont="1" applyFill="1" applyBorder="1" applyAlignment="1">
      <alignment vertical="justify"/>
      <protection/>
    </xf>
    <xf numFmtId="3" fontId="7" fillId="33" borderId="0" xfId="52" applyNumberFormat="1" applyFont="1" applyFill="1" applyBorder="1" applyAlignment="1" applyProtection="1">
      <alignment vertical="justify"/>
      <protection/>
    </xf>
    <xf numFmtId="164" fontId="7" fillId="33" borderId="0" xfId="52" applyNumberFormat="1" applyFont="1" applyFill="1" applyBorder="1" applyAlignment="1" applyProtection="1">
      <alignment vertical="justify"/>
      <protection/>
    </xf>
    <xf numFmtId="0" fontId="7" fillId="34" borderId="25" xfId="52" applyFont="1" applyFill="1" applyBorder="1" applyAlignment="1">
      <alignment vertical="justify"/>
      <protection/>
    </xf>
    <xf numFmtId="0" fontId="7" fillId="34" borderId="16" xfId="52" applyFont="1" applyFill="1" applyBorder="1" applyAlignment="1">
      <alignment vertical="justify"/>
      <protection/>
    </xf>
    <xf numFmtId="3" fontId="7" fillId="34" borderId="16" xfId="52" applyNumberFormat="1" applyFont="1" applyFill="1" applyBorder="1" applyAlignment="1" applyProtection="1">
      <alignment vertical="justify"/>
      <protection/>
    </xf>
    <xf numFmtId="164" fontId="7" fillId="34" borderId="17" xfId="52" applyNumberFormat="1" applyFont="1" applyFill="1" applyBorder="1" applyAlignment="1" applyProtection="1">
      <alignment vertical="justify"/>
      <protection/>
    </xf>
    <xf numFmtId="0" fontId="6" fillId="34" borderId="19" xfId="52" applyFont="1" applyFill="1" applyBorder="1" applyAlignment="1">
      <alignment vertical="justify"/>
      <protection/>
    </xf>
    <xf numFmtId="0" fontId="6" fillId="34" borderId="0" xfId="52" applyFont="1" applyFill="1" applyBorder="1" applyAlignment="1">
      <alignment vertical="justify"/>
      <protection/>
    </xf>
    <xf numFmtId="3" fontId="6" fillId="34" borderId="0" xfId="52" applyNumberFormat="1" applyFont="1" applyFill="1" applyBorder="1" applyAlignment="1" applyProtection="1">
      <alignment vertical="justify"/>
      <protection/>
    </xf>
    <xf numFmtId="164" fontId="6" fillId="34" borderId="20" xfId="52" applyNumberFormat="1" applyFont="1" applyFill="1" applyBorder="1" applyAlignment="1" applyProtection="1">
      <alignment vertical="justify"/>
      <protection/>
    </xf>
    <xf numFmtId="0" fontId="2" fillId="34" borderId="26" xfId="52" applyFont="1" applyFill="1" applyBorder="1" applyAlignment="1">
      <alignment vertical="justify"/>
      <protection/>
    </xf>
    <xf numFmtId="0" fontId="2" fillId="34" borderId="13" xfId="52" applyFont="1" applyFill="1" applyBorder="1" applyAlignment="1">
      <alignment vertical="justify"/>
      <protection/>
    </xf>
    <xf numFmtId="3" fontId="2" fillId="34" borderId="13" xfId="52" applyNumberFormat="1" applyFont="1" applyFill="1" applyBorder="1" applyAlignment="1">
      <alignment vertical="justify"/>
      <protection/>
    </xf>
    <xf numFmtId="0" fontId="2" fillId="34" borderId="14" xfId="52" applyFont="1" applyFill="1" applyBorder="1" applyAlignment="1">
      <alignment vertical="justify"/>
      <protection/>
    </xf>
    <xf numFmtId="0" fontId="2" fillId="33" borderId="13" xfId="52" applyFont="1" applyFill="1" applyBorder="1" applyAlignment="1">
      <alignment vertical="justify"/>
      <protection/>
    </xf>
    <xf numFmtId="165" fontId="2" fillId="34" borderId="12" xfId="52" applyNumberFormat="1" applyFont="1" applyFill="1" applyBorder="1" applyAlignment="1">
      <alignment vertical="justify"/>
      <protection/>
    </xf>
    <xf numFmtId="165" fontId="2" fillId="34" borderId="13" xfId="52" applyNumberFormat="1" applyFont="1" applyFill="1" applyBorder="1" applyAlignment="1">
      <alignment vertical="justify"/>
      <protection/>
    </xf>
    <xf numFmtId="0" fontId="2" fillId="0" borderId="0" xfId="52" applyFont="1" applyAlignment="1">
      <alignment vertical="justify"/>
      <protection/>
    </xf>
    <xf numFmtId="37" fontId="2" fillId="0" borderId="0" xfId="52" applyNumberFormat="1" applyFont="1" applyAlignment="1" applyProtection="1">
      <alignment vertical="justify"/>
      <protection/>
    </xf>
    <xf numFmtId="0" fontId="9" fillId="0" borderId="0" xfId="55" applyFont="1" applyFill="1">
      <alignment/>
      <protection/>
    </xf>
    <xf numFmtId="0" fontId="9" fillId="0" borderId="0" xfId="55" applyFont="1">
      <alignment/>
      <protection/>
    </xf>
    <xf numFmtId="0" fontId="6" fillId="0" borderId="0" xfId="55" applyFont="1" applyFill="1" applyAlignment="1" quotePrefix="1">
      <alignment horizontal="left"/>
      <protection/>
    </xf>
    <xf numFmtId="0" fontId="6" fillId="0" borderId="0" xfId="55" applyFont="1" applyFill="1">
      <alignment/>
      <protection/>
    </xf>
    <xf numFmtId="0" fontId="6" fillId="0" borderId="0" xfId="55" applyFont="1">
      <alignment/>
      <protection/>
    </xf>
    <xf numFmtId="0" fontId="6" fillId="34" borderId="15" xfId="55" applyFont="1" applyFill="1" applyBorder="1">
      <alignment/>
      <protection/>
    </xf>
    <xf numFmtId="0" fontId="6" fillId="34" borderId="17" xfId="55" applyFont="1" applyFill="1" applyBorder="1">
      <alignment/>
      <protection/>
    </xf>
    <xf numFmtId="0" fontId="6" fillId="0" borderId="0" xfId="55" applyFont="1" applyFill="1" applyBorder="1">
      <alignment/>
      <protection/>
    </xf>
    <xf numFmtId="0" fontId="6" fillId="34" borderId="27" xfId="55" applyFont="1" applyFill="1" applyBorder="1" applyAlignment="1" quotePrefix="1">
      <alignment horizontal="center"/>
      <protection/>
    </xf>
    <xf numFmtId="0" fontId="6" fillId="34" borderId="20" xfId="55" applyFont="1" applyFill="1" applyBorder="1">
      <alignment/>
      <protection/>
    </xf>
    <xf numFmtId="0" fontId="6" fillId="34" borderId="16" xfId="55" applyFont="1" applyFill="1" applyBorder="1" applyAlignment="1">
      <alignment horizontal="center"/>
      <protection/>
    </xf>
    <xf numFmtId="0" fontId="6" fillId="34" borderId="17" xfId="55" applyNumberFormat="1" applyFont="1" applyFill="1" applyBorder="1" applyAlignment="1" applyProtection="1">
      <alignment horizontal="center"/>
      <protection/>
    </xf>
    <xf numFmtId="0" fontId="6" fillId="34" borderId="12" xfId="55" applyFont="1" applyFill="1" applyBorder="1" applyAlignment="1">
      <alignment vertical="center"/>
      <protection/>
    </xf>
    <xf numFmtId="0" fontId="6" fillId="34" borderId="14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6" fillId="34" borderId="12" xfId="55" applyFont="1" applyFill="1" applyBorder="1" applyAlignment="1">
      <alignment horizontal="center" vertical="center"/>
      <protection/>
    </xf>
    <xf numFmtId="0" fontId="6" fillId="34" borderId="13" xfId="55" applyNumberFormat="1" applyFont="1" applyFill="1" applyBorder="1" applyAlignment="1" applyProtection="1">
      <alignment horizontal="center" vertical="center"/>
      <protection/>
    </xf>
    <xf numFmtId="0" fontId="6" fillId="34" borderId="14" xfId="52" applyFont="1" applyFill="1" applyBorder="1" applyAlignment="1">
      <alignment horizontal="center" vertical="center"/>
      <protection/>
    </xf>
    <xf numFmtId="0" fontId="6" fillId="0" borderId="0" xfId="55" applyFont="1" applyAlignment="1">
      <alignment vertical="center"/>
      <protection/>
    </xf>
    <xf numFmtId="0" fontId="7" fillId="0" borderId="0" xfId="55" applyFont="1" applyFill="1" applyAlignment="1">
      <alignment vertical="justify"/>
      <protection/>
    </xf>
    <xf numFmtId="0" fontId="4" fillId="0" borderId="0" xfId="55" applyFont="1" applyFill="1" applyAlignment="1">
      <alignment vertical="justify"/>
      <protection/>
    </xf>
    <xf numFmtId="165" fontId="4" fillId="0" borderId="0" xfId="55" applyNumberFormat="1" applyFont="1" applyFill="1" applyAlignment="1">
      <alignment vertical="justify"/>
      <protection/>
    </xf>
    <xf numFmtId="0" fontId="4" fillId="0" borderId="0" xfId="55" applyFont="1" applyAlignment="1">
      <alignment vertical="justify"/>
      <protection/>
    </xf>
    <xf numFmtId="165" fontId="4" fillId="0" borderId="0" xfId="55" applyNumberFormat="1" applyFont="1" applyAlignment="1">
      <alignment vertical="justify"/>
      <protection/>
    </xf>
    <xf numFmtId="165" fontId="4" fillId="0" borderId="0" xfId="55" applyNumberFormat="1" applyFont="1" applyAlignment="1" applyProtection="1">
      <alignment vertical="justify"/>
      <protection/>
    </xf>
    <xf numFmtId="0" fontId="7" fillId="0" borderId="0" xfId="55" applyFont="1" applyAlignment="1">
      <alignment vertical="justify"/>
      <protection/>
    </xf>
    <xf numFmtId="0" fontId="4" fillId="0" borderId="0" xfId="55" applyFont="1" applyAlignment="1">
      <alignment horizontal="right" vertical="justify"/>
      <protection/>
    </xf>
    <xf numFmtId="165" fontId="4" fillId="0" borderId="0" xfId="55" applyNumberFormat="1" applyFont="1" applyFill="1" applyAlignment="1" applyProtection="1">
      <alignment vertical="justify"/>
      <protection/>
    </xf>
    <xf numFmtId="0" fontId="7" fillId="0" borderId="0" xfId="55" applyFont="1" applyAlignment="1">
      <alignment vertical="center"/>
      <protection/>
    </xf>
    <xf numFmtId="0" fontId="4" fillId="0" borderId="0" xfId="55" applyFont="1">
      <alignment/>
      <protection/>
    </xf>
    <xf numFmtId="0" fontId="6" fillId="34" borderId="12" xfId="55" applyFont="1" applyFill="1" applyBorder="1">
      <alignment/>
      <protection/>
    </xf>
    <xf numFmtId="0" fontId="6" fillId="34" borderId="14" xfId="55" applyFont="1" applyFill="1" applyBorder="1">
      <alignment/>
      <protection/>
    </xf>
    <xf numFmtId="0" fontId="6" fillId="34" borderId="13" xfId="55" applyNumberFormat="1" applyFont="1" applyFill="1" applyBorder="1" applyAlignment="1" applyProtection="1">
      <alignment horizontal="center"/>
      <protection/>
    </xf>
    <xf numFmtId="0" fontId="7" fillId="0" borderId="0" xfId="55" applyFont="1" applyAlignment="1">
      <alignment horizontal="fill" vertical="justify"/>
      <protection/>
    </xf>
    <xf numFmtId="164" fontId="4" fillId="0" borderId="0" xfId="55" applyNumberFormat="1" applyFont="1" applyAlignment="1" applyProtection="1">
      <alignment vertical="justify"/>
      <protection/>
    </xf>
    <xf numFmtId="0" fontId="7" fillId="0" borderId="0" xfId="55" applyFont="1">
      <alignment/>
      <protection/>
    </xf>
    <xf numFmtId="3" fontId="7" fillId="0" borderId="0" xfId="55" applyNumberFormat="1" applyFont="1" applyFill="1" applyAlignment="1">
      <alignment horizontal="right" vertical="justify"/>
      <protection/>
    </xf>
    <xf numFmtId="3" fontId="7" fillId="0" borderId="0" xfId="55" applyNumberFormat="1" applyFont="1" applyAlignment="1">
      <alignment horizontal="right" vertical="justify"/>
      <protection/>
    </xf>
    <xf numFmtId="0" fontId="2" fillId="33" borderId="0" xfId="53" applyFill="1">
      <alignment/>
      <protection/>
    </xf>
    <xf numFmtId="0" fontId="2" fillId="0" borderId="0" xfId="53">
      <alignment/>
      <protection/>
    </xf>
    <xf numFmtId="0" fontId="5" fillId="33" borderId="0" xfId="53" applyFont="1" applyFill="1" applyAlignment="1" quotePrefix="1">
      <alignment horizontal="left"/>
      <protection/>
    </xf>
    <xf numFmtId="0" fontId="5" fillId="33" borderId="0" xfId="53" applyFont="1" applyFill="1" applyAlignment="1" quotePrefix="1">
      <alignment/>
      <protection/>
    </xf>
    <xf numFmtId="0" fontId="5" fillId="33" borderId="0" xfId="53" applyFont="1" applyFill="1" applyAlignment="1">
      <alignment/>
      <protection/>
    </xf>
    <xf numFmtId="0" fontId="11" fillId="33" borderId="0" xfId="53" applyFont="1" applyFill="1">
      <alignment/>
      <protection/>
    </xf>
    <xf numFmtId="0" fontId="5" fillId="34" borderId="28" xfId="53" applyFont="1" applyFill="1" applyBorder="1">
      <alignment/>
      <protection/>
    </xf>
    <xf numFmtId="0" fontId="5" fillId="34" borderId="29" xfId="53" applyFont="1" applyFill="1" applyBorder="1">
      <alignment/>
      <protection/>
    </xf>
    <xf numFmtId="0" fontId="5" fillId="34" borderId="30" xfId="53" applyFont="1" applyFill="1" applyBorder="1" applyAlignment="1" quotePrefix="1">
      <alignment horizontal="center"/>
      <protection/>
    </xf>
    <xf numFmtId="0" fontId="5" fillId="33" borderId="0" xfId="53" applyFont="1" applyFill="1">
      <alignment/>
      <protection/>
    </xf>
    <xf numFmtId="0" fontId="5" fillId="34" borderId="19" xfId="53" applyFont="1" applyFill="1" applyBorder="1" applyAlignment="1">
      <alignment horizontal="left"/>
      <protection/>
    </xf>
    <xf numFmtId="0" fontId="5" fillId="34" borderId="0" xfId="53" applyFont="1" applyFill="1" applyBorder="1" applyAlignment="1">
      <alignment horizontal="left"/>
      <protection/>
    </xf>
    <xf numFmtId="0" fontId="5" fillId="34" borderId="31" xfId="53" applyFont="1" applyFill="1" applyBorder="1" applyAlignment="1">
      <alignment horizontal="center"/>
      <protection/>
    </xf>
    <xf numFmtId="0" fontId="5" fillId="33" borderId="19" xfId="53" applyFont="1" applyFill="1" applyBorder="1" applyAlignment="1">
      <alignment horizontal="left"/>
      <protection/>
    </xf>
    <xf numFmtId="0" fontId="5" fillId="33" borderId="0" xfId="53" applyFont="1" applyFill="1" applyBorder="1" applyAlignment="1">
      <alignment horizontal="left"/>
      <protection/>
    </xf>
    <xf numFmtId="0" fontId="5" fillId="33" borderId="31" xfId="53" applyFont="1" applyFill="1" applyBorder="1" applyAlignment="1">
      <alignment horizontal="center"/>
      <protection/>
    </xf>
    <xf numFmtId="0" fontId="5" fillId="34" borderId="32" xfId="53" applyFont="1" applyFill="1" applyBorder="1" applyAlignment="1">
      <alignment horizontal="left"/>
      <protection/>
    </xf>
    <xf numFmtId="0" fontId="5" fillId="34" borderId="33" xfId="53" applyFont="1" applyFill="1" applyBorder="1" applyAlignment="1">
      <alignment horizontal="left"/>
      <protection/>
    </xf>
    <xf numFmtId="0" fontId="5" fillId="34" borderId="34" xfId="53" applyFont="1" applyFill="1" applyBorder="1" applyAlignment="1">
      <alignment horizontal="center"/>
      <protection/>
    </xf>
    <xf numFmtId="0" fontId="2" fillId="0" borderId="0" xfId="53" applyBorder="1">
      <alignment/>
      <protection/>
    </xf>
    <xf numFmtId="0" fontId="2" fillId="33" borderId="0" xfId="54" applyFill="1">
      <alignment/>
      <protection/>
    </xf>
    <xf numFmtId="0" fontId="2" fillId="0" borderId="0" xfId="54">
      <alignment/>
      <protection/>
    </xf>
    <xf numFmtId="0" fontId="2" fillId="33" borderId="0" xfId="54" applyFill="1" applyAlignment="1">
      <alignment/>
      <protection/>
    </xf>
    <xf numFmtId="0" fontId="2" fillId="33" borderId="19" xfId="54" applyFill="1" applyBorder="1" applyAlignment="1">
      <alignment horizontal="left"/>
      <protection/>
    </xf>
    <xf numFmtId="0" fontId="4" fillId="33" borderId="0" xfId="54" applyFont="1" applyFill="1" applyBorder="1" applyAlignment="1">
      <alignment horizontal="left"/>
      <protection/>
    </xf>
    <xf numFmtId="0" fontId="4" fillId="33" borderId="31" xfId="54" applyFont="1" applyFill="1" applyBorder="1" applyAlignment="1">
      <alignment horizontal="left"/>
      <protection/>
    </xf>
    <xf numFmtId="0" fontId="4" fillId="33" borderId="0" xfId="54" applyFont="1" applyFill="1" applyAlignment="1">
      <alignment horizontal="left"/>
      <protection/>
    </xf>
    <xf numFmtId="0" fontId="2" fillId="33" borderId="0" xfId="54" applyFill="1" applyAlignment="1">
      <alignment horizontal="left"/>
      <protection/>
    </xf>
    <xf numFmtId="0" fontId="7" fillId="33" borderId="0" xfId="54" applyFont="1" applyFill="1" applyAlignment="1">
      <alignment horizontal="center"/>
      <protection/>
    </xf>
    <xf numFmtId="0" fontId="2" fillId="34" borderId="35" xfId="54" applyFill="1" applyBorder="1">
      <alignment/>
      <protection/>
    </xf>
    <xf numFmtId="0" fontId="2" fillId="34" borderId="36" xfId="54" applyFill="1" applyBorder="1">
      <alignment/>
      <protection/>
    </xf>
    <xf numFmtId="0" fontId="2" fillId="34" borderId="37" xfId="54" applyFill="1" applyBorder="1">
      <alignment/>
      <protection/>
    </xf>
    <xf numFmtId="0" fontId="2" fillId="34" borderId="38" xfId="54" applyFill="1" applyBorder="1">
      <alignment/>
      <protection/>
    </xf>
    <xf numFmtId="0" fontId="2" fillId="34" borderId="0" xfId="54" applyFill="1" applyBorder="1">
      <alignment/>
      <protection/>
    </xf>
    <xf numFmtId="0" fontId="2" fillId="34" borderId="39" xfId="54" applyFill="1" applyBorder="1">
      <alignment/>
      <protection/>
    </xf>
    <xf numFmtId="0" fontId="2" fillId="34" borderId="40" xfId="54" applyFill="1" applyBorder="1">
      <alignment/>
      <protection/>
    </xf>
    <xf numFmtId="0" fontId="2" fillId="34" borderId="41" xfId="54" applyFill="1" applyBorder="1">
      <alignment/>
      <protection/>
    </xf>
    <xf numFmtId="0" fontId="2" fillId="34" borderId="42" xfId="54" applyFill="1" applyBorder="1">
      <alignment/>
      <protection/>
    </xf>
    <xf numFmtId="0" fontId="10" fillId="33" borderId="0" xfId="54" applyFont="1" applyFill="1" applyAlignment="1">
      <alignment/>
      <protection/>
    </xf>
    <xf numFmtId="0" fontId="13" fillId="33" borderId="0" xfId="54" applyFont="1" applyFill="1">
      <alignment/>
      <protection/>
    </xf>
    <xf numFmtId="0" fontId="3" fillId="33" borderId="0" xfId="54" applyFont="1" applyFill="1" applyAlignment="1">
      <alignment horizontal="center"/>
      <protection/>
    </xf>
    <xf numFmtId="0" fontId="10" fillId="33" borderId="0" xfId="54" applyFont="1" applyFill="1" applyBorder="1" applyAlignment="1" quotePrefix="1">
      <alignment horizontal="center" vertical="center"/>
      <protection/>
    </xf>
    <xf numFmtId="0" fontId="13" fillId="0" borderId="0" xfId="54" applyFont="1">
      <alignment/>
      <protection/>
    </xf>
    <xf numFmtId="0" fontId="2" fillId="0" borderId="0" xfId="54" applyBorder="1">
      <alignment/>
      <protection/>
    </xf>
    <xf numFmtId="166" fontId="7" fillId="33" borderId="0" xfId="52" applyNumberFormat="1" applyFont="1" applyFill="1" applyBorder="1" applyAlignment="1" applyProtection="1">
      <alignment vertical="justify"/>
      <protection/>
    </xf>
    <xf numFmtId="166" fontId="6" fillId="34" borderId="21" xfId="52" applyNumberFormat="1" applyFont="1" applyFill="1" applyBorder="1" applyAlignment="1" applyProtection="1">
      <alignment vertical="justify"/>
      <protection/>
    </xf>
    <xf numFmtId="166" fontId="6" fillId="34" borderId="22" xfId="52" applyNumberFormat="1" applyFont="1" applyFill="1" applyBorder="1" applyAlignment="1" applyProtection="1">
      <alignment vertical="justify"/>
      <protection/>
    </xf>
    <xf numFmtId="166" fontId="7" fillId="34" borderId="15" xfId="52" applyNumberFormat="1" applyFont="1" applyFill="1" applyBorder="1" applyAlignment="1" applyProtection="1">
      <alignment vertical="justify"/>
      <protection/>
    </xf>
    <xf numFmtId="166" fontId="7" fillId="34" borderId="16" xfId="52" applyNumberFormat="1" applyFont="1" applyFill="1" applyBorder="1" applyAlignment="1" applyProtection="1">
      <alignment vertical="justify"/>
      <protection/>
    </xf>
    <xf numFmtId="166" fontId="6" fillId="34" borderId="27" xfId="52" applyNumberFormat="1" applyFont="1" applyFill="1" applyBorder="1" applyAlignment="1" applyProtection="1">
      <alignment vertical="justify"/>
      <protection/>
    </xf>
    <xf numFmtId="166" fontId="6" fillId="34" borderId="0" xfId="52" applyNumberFormat="1" applyFont="1" applyFill="1" applyBorder="1" applyAlignment="1" applyProtection="1">
      <alignment vertical="justify"/>
      <protection/>
    </xf>
    <xf numFmtId="4" fontId="7" fillId="33" borderId="0" xfId="52" applyNumberFormat="1" applyFont="1" applyFill="1" applyAlignment="1" applyProtection="1">
      <alignment vertical="justify"/>
      <protection/>
    </xf>
    <xf numFmtId="4" fontId="6" fillId="34" borderId="22" xfId="52" applyNumberFormat="1" applyFont="1" applyFill="1" applyBorder="1" applyAlignment="1" applyProtection="1">
      <alignment vertical="justify"/>
      <protection/>
    </xf>
    <xf numFmtId="4" fontId="7" fillId="33" borderId="0" xfId="52" applyNumberFormat="1" applyFont="1" applyFill="1" applyBorder="1" applyAlignment="1" applyProtection="1">
      <alignment vertical="justify"/>
      <protection/>
    </xf>
    <xf numFmtId="4" fontId="7" fillId="34" borderId="16" xfId="52" applyNumberFormat="1" applyFont="1" applyFill="1" applyBorder="1" applyAlignment="1" applyProtection="1">
      <alignment vertical="justify"/>
      <protection/>
    </xf>
    <xf numFmtId="4" fontId="6" fillId="34" borderId="0" xfId="52" applyNumberFormat="1" applyFont="1" applyFill="1" applyBorder="1" applyAlignment="1" applyProtection="1">
      <alignment vertical="justify"/>
      <protection/>
    </xf>
    <xf numFmtId="0" fontId="7" fillId="0" borderId="0" xfId="55" applyFont="1" applyBorder="1" applyAlignment="1">
      <alignment vertical="justify"/>
      <protection/>
    </xf>
    <xf numFmtId="0" fontId="47" fillId="0" borderId="0" xfId="0" applyFont="1" applyAlignment="1">
      <alignment/>
    </xf>
    <xf numFmtId="0" fontId="3" fillId="33" borderId="0" xfId="54" applyFont="1" applyFill="1" applyAlignment="1">
      <alignment horizontal="left"/>
      <protection/>
    </xf>
    <xf numFmtId="0" fontId="10" fillId="33" borderId="43" xfId="54" applyFont="1" applyFill="1" applyBorder="1" applyAlignment="1">
      <alignment horizontal="center" vertical="center"/>
      <protection/>
    </xf>
    <xf numFmtId="0" fontId="10" fillId="33" borderId="44" xfId="54" applyFont="1" applyFill="1" applyBorder="1" applyAlignment="1" quotePrefix="1">
      <alignment horizontal="center" vertical="center"/>
      <protection/>
    </xf>
    <xf numFmtId="0" fontId="10" fillId="33" borderId="45" xfId="54" applyFont="1" applyFill="1" applyBorder="1" applyAlignment="1" quotePrefix="1">
      <alignment horizontal="center" vertical="center"/>
      <protection/>
    </xf>
    <xf numFmtId="0" fontId="12" fillId="34" borderId="38" xfId="54" applyFont="1" applyFill="1" applyBorder="1" applyAlignment="1">
      <alignment horizontal="center" vertical="center"/>
      <protection/>
    </xf>
    <xf numFmtId="0" fontId="12" fillId="34" borderId="0" xfId="54" applyFont="1" applyFill="1" applyBorder="1" applyAlignment="1">
      <alignment horizontal="center" vertical="center"/>
      <protection/>
    </xf>
    <xf numFmtId="0" fontId="12" fillId="34" borderId="39" xfId="54" applyFont="1" applyFill="1" applyBorder="1" applyAlignment="1">
      <alignment horizontal="center" vertical="center"/>
      <protection/>
    </xf>
    <xf numFmtId="0" fontId="10" fillId="33" borderId="0" xfId="54" applyFont="1" applyFill="1" applyAlignment="1">
      <alignment horizontal="left"/>
      <protection/>
    </xf>
    <xf numFmtId="0" fontId="2" fillId="33" borderId="0" xfId="54" applyFill="1" applyAlignment="1">
      <alignment horizontal="center"/>
      <protection/>
    </xf>
    <xf numFmtId="0" fontId="2" fillId="33" borderId="0" xfId="54" applyFill="1" applyAlignment="1">
      <alignment horizontal="center" vertical="center" wrapText="1"/>
      <protection/>
    </xf>
    <xf numFmtId="0" fontId="4" fillId="33" borderId="28" xfId="54" applyFont="1" applyFill="1" applyBorder="1" applyAlignment="1">
      <alignment horizontal="left"/>
      <protection/>
    </xf>
    <xf numFmtId="0" fontId="4" fillId="33" borderId="29" xfId="54" applyFont="1" applyFill="1" applyBorder="1" applyAlignment="1">
      <alignment horizontal="left"/>
      <protection/>
    </xf>
    <xf numFmtId="0" fontId="4" fillId="33" borderId="30" xfId="54" applyFont="1" applyFill="1" applyBorder="1" applyAlignment="1">
      <alignment horizontal="left"/>
      <protection/>
    </xf>
    <xf numFmtId="0" fontId="4" fillId="33" borderId="19" xfId="54" applyFont="1" applyFill="1" applyBorder="1" applyAlignment="1">
      <alignment horizontal="center" vertical="center"/>
      <protection/>
    </xf>
    <xf numFmtId="0" fontId="4" fillId="33" borderId="0" xfId="54" applyFont="1" applyFill="1" applyBorder="1" applyAlignment="1">
      <alignment horizontal="center" vertical="center"/>
      <protection/>
    </xf>
    <xf numFmtId="0" fontId="4" fillId="33" borderId="31" xfId="54" applyFont="1" applyFill="1" applyBorder="1" applyAlignment="1">
      <alignment horizontal="center" vertical="center"/>
      <protection/>
    </xf>
    <xf numFmtId="0" fontId="4" fillId="33" borderId="32" xfId="54" applyFont="1" applyFill="1" applyBorder="1" applyAlignment="1">
      <alignment horizontal="left"/>
      <protection/>
    </xf>
    <xf numFmtId="0" fontId="4" fillId="33" borderId="33" xfId="54" applyFont="1" applyFill="1" applyBorder="1" applyAlignment="1">
      <alignment horizontal="left"/>
      <protection/>
    </xf>
    <xf numFmtId="0" fontId="4" fillId="33" borderId="34" xfId="54" applyFont="1" applyFill="1" applyBorder="1" applyAlignment="1">
      <alignment horizontal="left"/>
      <protection/>
    </xf>
    <xf numFmtId="0" fontId="7" fillId="33" borderId="0" xfId="54" applyFont="1" applyFill="1" applyAlignment="1">
      <alignment horizontal="left"/>
      <protection/>
    </xf>
    <xf numFmtId="0" fontId="10" fillId="33" borderId="0" xfId="53" applyFont="1" applyFill="1" applyAlignment="1">
      <alignment horizontal="center"/>
      <protection/>
    </xf>
    <xf numFmtId="0" fontId="6" fillId="34" borderId="46" xfId="55" applyFont="1" applyFill="1" applyBorder="1" applyAlignment="1" quotePrefix="1">
      <alignment horizontal="center"/>
      <protection/>
    </xf>
    <xf numFmtId="0" fontId="6" fillId="34" borderId="47" xfId="55" applyFont="1" applyFill="1" applyBorder="1" applyAlignment="1" quotePrefix="1">
      <alignment horizontal="center"/>
      <protection/>
    </xf>
    <xf numFmtId="0" fontId="6" fillId="34" borderId="48" xfId="55" applyFont="1" applyFill="1" applyBorder="1" applyAlignment="1" quotePrefix="1">
      <alignment horizontal="center"/>
      <protection/>
    </xf>
    <xf numFmtId="0" fontId="7" fillId="0" borderId="0" xfId="55" applyNumberFormat="1" applyFont="1" applyAlignment="1">
      <alignment vertical="justify" wrapText="1"/>
      <protection/>
    </xf>
    <xf numFmtId="0" fontId="7" fillId="0" borderId="0" xfId="55" applyFont="1" applyAlignment="1">
      <alignment vertical="justify" wrapText="1"/>
      <protection/>
    </xf>
    <xf numFmtId="0" fontId="7" fillId="0" borderId="0" xfId="55" applyNumberFormat="1" applyFont="1" applyBorder="1" applyAlignment="1">
      <alignment vertical="center" wrapText="1"/>
      <protection/>
    </xf>
    <xf numFmtId="0" fontId="6" fillId="0" borderId="0" xfId="55" applyFont="1" applyAlignment="1">
      <alignment horizontal="left" vertical="justify" wrapText="1"/>
      <protection/>
    </xf>
    <xf numFmtId="0" fontId="7" fillId="0" borderId="0" xfId="55" applyNumberFormat="1" applyFont="1" applyAlignment="1">
      <alignment horizontal="left" vertical="top" wrapText="1" readingOrder="1"/>
      <protection/>
    </xf>
    <xf numFmtId="0" fontId="7" fillId="0" borderId="0" xfId="55" applyFont="1" applyAlignment="1">
      <alignment horizontal="left" vertical="justify" wrapText="1"/>
      <protection/>
    </xf>
    <xf numFmtId="0" fontId="3" fillId="33" borderId="0" xfId="52" applyFont="1" applyFill="1" applyBorder="1" applyAlignment="1" quotePrefix="1">
      <alignment horizontal="center" vertical="center"/>
      <protection/>
    </xf>
    <xf numFmtId="0" fontId="5" fillId="33" borderId="0" xfId="52" applyFont="1" applyFill="1" applyBorder="1" applyAlignment="1">
      <alignment horizontal="center" vertical="justify"/>
      <protection/>
    </xf>
    <xf numFmtId="0" fontId="6" fillId="34" borderId="15" xfId="52" applyFont="1" applyFill="1" applyBorder="1" applyAlignment="1">
      <alignment horizontal="center" vertical="center"/>
      <protection/>
    </xf>
    <xf numFmtId="0" fontId="6" fillId="34" borderId="16" xfId="52" applyFont="1" applyFill="1" applyBorder="1" applyAlignment="1">
      <alignment horizontal="center" vertical="center"/>
      <protection/>
    </xf>
    <xf numFmtId="0" fontId="6" fillId="34" borderId="17" xfId="52" applyFont="1" applyFill="1" applyBorder="1" applyAlignment="1">
      <alignment horizontal="center" vertical="center"/>
      <protection/>
    </xf>
    <xf numFmtId="0" fontId="6" fillId="34" borderId="15" xfId="52" applyFont="1" applyFill="1" applyBorder="1" applyAlignment="1" quotePrefix="1">
      <alignment horizontal="center" vertical="center"/>
      <protection/>
    </xf>
    <xf numFmtId="0" fontId="6" fillId="34" borderId="16" xfId="52" applyFont="1" applyFill="1" applyBorder="1" applyAlignment="1" quotePrefix="1">
      <alignment horizontal="center" vertical="center"/>
      <protection/>
    </xf>
    <xf numFmtId="0" fontId="6" fillId="34" borderId="17" xfId="52" applyFont="1" applyFill="1" applyBorder="1" applyAlignment="1" quotePrefix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3 2 2" xfId="54"/>
    <cellStyle name="Normal_AVAGFORM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externalLink" Target="externalLinks/externalLink1.xml" /><Relationship Id="rId55" Type="http://schemas.openxmlformats.org/officeDocument/2006/relationships/externalLink" Target="externalLinks/externalLink2.xml" /><Relationship Id="rId56" Type="http://schemas.openxmlformats.org/officeDocument/2006/relationships/externalLink" Target="externalLinks/externalLink3.xml" /><Relationship Id="rId57" Type="http://schemas.openxmlformats.org/officeDocument/2006/relationships/externalLink" Target="externalLinks/externalLink4.xml" /><Relationship Id="rId58" Type="http://schemas.openxmlformats.org/officeDocument/2006/relationships/externalLink" Target="externalLinks/externalLink5.xml" /><Relationship Id="rId59" Type="http://schemas.openxmlformats.org/officeDocument/2006/relationships/externalLink" Target="externalLinks/externalLink6.xml" /><Relationship Id="rId6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</xdr:row>
      <xdr:rowOff>95250</xdr:rowOff>
    </xdr:from>
    <xdr:to>
      <xdr:col>1</xdr:col>
      <xdr:colOff>247650</xdr:colOff>
      <xdr:row>10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47700"/>
          <a:ext cx="8667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programa\cabecer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17\cuadernos_mensuales2017\Portada%20Exce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TRABAJO%20AVANCES\2018\Avances%20Diciembre%202018\Diciembre%202018%20publicacion\cuaderno_Noviembre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TRABAJO%20AVANCES\2018\Avances%20Diciembre%202018\Diciembre%202018%20publicacion\cuaderno_Diciembre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17\cuadernos_mensuales2017\cuaderno_Agosto20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TRABAJO%20AVANCES\2018\Avances%20Septiembre%202018\septiembre%202018%20publicaci&#243;n\cuaderno_Junio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beceras_uno"/>
      <sheetName val="cabeceras_dos"/>
      <sheetName val="cabeceras_tres"/>
      <sheetName val="cabeceras_cuatro"/>
      <sheetName val="cabeceras_cinco"/>
      <sheetName val="cabeceras_seis"/>
      <sheetName val="cabeceras_siete"/>
      <sheetName val="cabeceras_ocho"/>
      <sheetName val="cabeceras_cuestionario"/>
      <sheetName val="Instrucciones"/>
      <sheetName val="cabeceras_contro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portada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 "/>
      <sheetName val="resumen nacional"/>
      <sheetName val="tri0ndo"/>
      <sheetName val="tri1uro"/>
      <sheetName val="tri2tal"/>
      <sheetName val="ceb3ras"/>
      <sheetName val="ave4ena"/>
      <sheetName val="cen5eno"/>
      <sheetName val="tri6ale"/>
      <sheetName val="maí7aíz"/>
      <sheetName val="sor8rgo"/>
      <sheetName val="arr9roz"/>
      <sheetName val="jud10cas"/>
      <sheetName val="hab11cas"/>
      <sheetName val="gui12cos"/>
      <sheetName val="vez13eza"/>
      <sheetName val="alt14lce"/>
      <sheetName val="yer15ros"/>
      <sheetName val="pat16ana"/>
      <sheetName val="pat17día"/>
      <sheetName val="pat18tal"/>
      <sheetName val="rem19no)"/>
      <sheetName val="alg20dón"/>
      <sheetName val="gir21sol"/>
      <sheetName val="soj22oja"/>
      <sheetName val="col23lza"/>
      <sheetName val="tab24aco"/>
      <sheetName val="maí25ero"/>
      <sheetName val="alf26lfa"/>
      <sheetName val="vez27aje"/>
      <sheetName val="col28tal"/>
      <sheetName val="lec29tal"/>
      <sheetName val="san30día"/>
      <sheetName val="mel31lón"/>
      <sheetName val="tom32-V)"/>
      <sheetName val="tom33II)"/>
      <sheetName val="tom34rva"/>
      <sheetName val="pim35tal"/>
      <sheetName val="pim36rva"/>
      <sheetName val="fre37són"/>
      <sheetName val="alc38ofa"/>
      <sheetName val="col39lor"/>
      <sheetName val="ceb40osa"/>
      <sheetName val="otr41las"/>
      <sheetName val="ceb42tal"/>
      <sheetName val="cuaderno_cebolla"/>
      <sheetName val="jud43des"/>
      <sheetName val="end44ias"/>
      <sheetName val="esp45cas"/>
      <sheetName val="cha46ñón"/>
      <sheetName val="otr47tas"/>
      <sheetName val="bró48oli"/>
      <sheetName val="api49pio"/>
      <sheetName val="pep50llo"/>
      <sheetName val="ber51ena"/>
      <sheetName val="cal52aza"/>
      <sheetName val="zan53ria"/>
      <sheetName val="pue54rro"/>
      <sheetName val="nar55lce"/>
      <sheetName val="lim57món"/>
      <sheetName val="man58dra"/>
      <sheetName val="man59esa"/>
      <sheetName val="per60tal"/>
      <sheetName val="alb61que"/>
      <sheetName val="cer62nda"/>
      <sheetName val="cir63ela"/>
      <sheetName val="plá64ano"/>
      <sheetName val="kiw65iwi"/>
      <sheetName val="agu66ate"/>
      <sheetName val="nue67uez"/>
      <sheetName val="cas68aña"/>
      <sheetName val="alm69dra"/>
      <sheetName val="ave70ana"/>
      <sheetName val="uva71esa"/>
      <sheetName val="uva72ión"/>
      <sheetName val="uva74asa"/>
      <sheetName val="ace75ezo"/>
      <sheetName val="ace76ara"/>
      <sheetName val="ace77ite"/>
      <sheetName val="Hoja_del_program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tri8ale"/>
      <sheetName val="sor9rgo"/>
      <sheetName val="pat10ana"/>
      <sheetName val="pat11día"/>
      <sheetName val="pat12tal"/>
      <sheetName val="patata total por tipos"/>
      <sheetName val="rem13no)"/>
      <sheetName val="rem14no)"/>
      <sheetName val="alg15dón"/>
      <sheetName val="tom16-V)"/>
      <sheetName val="tom17II)"/>
      <sheetName val="tom18tal"/>
      <sheetName val="tomate epoca de recolección"/>
      <sheetName val="alc19ofa"/>
      <sheetName val="ceb20osa"/>
      <sheetName val="end21ias"/>
      <sheetName val="esc22las"/>
      <sheetName val="esp23cas"/>
      <sheetName val="cha24ñón"/>
      <sheetName val="otr25tas"/>
      <sheetName val="bró26oli"/>
      <sheetName val="api27pio"/>
      <sheetName val="pep28ino"/>
      <sheetName val="ber29ena"/>
      <sheetName val="cal30cín"/>
      <sheetName val="nab31abo"/>
      <sheetName val="ráb32ano"/>
      <sheetName val="pue33rro"/>
      <sheetName val="pom34elo"/>
      <sheetName val="sat35mas"/>
      <sheetName val="cle36nas"/>
      <sheetName val="híb37na)"/>
      <sheetName val="kiw38iwi"/>
      <sheetName val="cas39aña"/>
      <sheetName val="ace40ara"/>
      <sheetName val="ace41it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maí8aíz"/>
      <sheetName val="arr9roz"/>
      <sheetName val="jud10cas"/>
      <sheetName val="hab11cas"/>
      <sheetName val="len12jas"/>
      <sheetName val="gar13zos"/>
      <sheetName val="gui14cos"/>
      <sheetName val="vez15eza"/>
      <sheetName val="alt16lce"/>
      <sheetName val="yer17ros"/>
      <sheetName val="pat18ión"/>
      <sheetName val="pat19día"/>
      <sheetName val="rem20no)"/>
      <sheetName val="alg21dón"/>
      <sheetName val="gir22sol"/>
      <sheetName val="tab23aco"/>
      <sheetName val="maí24ero"/>
      <sheetName val="alf25lfa"/>
      <sheetName val="vez26aje"/>
      <sheetName val="lec27tal"/>
      <sheetName val="tom28IX)"/>
      <sheetName val="tom29II)"/>
      <sheetName val="tom30rva"/>
      <sheetName val="pim31rva"/>
      <sheetName val="fre32són"/>
      <sheetName val="alc33ofa"/>
      <sheetName val="ajo34ajo"/>
      <sheetName val="ceb35osa"/>
      <sheetName val="ceb36ano"/>
      <sheetName val="otr37las"/>
      <sheetName val="ceb38tal"/>
      <sheetName val="end39ias"/>
      <sheetName val="esc40las"/>
      <sheetName val="ber41ena"/>
      <sheetName val="cal42cín"/>
      <sheetName val="nar43lce"/>
      <sheetName val="lim45món"/>
      <sheetName val="man46dra"/>
      <sheetName val="man47esa"/>
      <sheetName val="per48tal"/>
      <sheetName val="alb49que"/>
      <sheetName val="mel50tón"/>
      <sheetName val="plá51ano"/>
      <sheetName val="hig52igo"/>
      <sheetName val="nec53ina"/>
      <sheetName val="alm54dra"/>
      <sheetName val="ave55ana"/>
      <sheetName val="uva56esa"/>
      <sheetName val="uva57ión"/>
      <sheetName val="uva59asa"/>
      <sheetName val="ace60ezo"/>
      <sheetName val="ace61ara"/>
      <sheetName val="ace62ite"/>
      <sheetName val="Hoja_del_program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tri8ale"/>
      <sheetName val="maí9aíz"/>
      <sheetName val="sor10rgo"/>
      <sheetName val="arr11roz"/>
      <sheetName val="jud12cas"/>
      <sheetName val="hab13cas"/>
      <sheetName val="len14jas"/>
      <sheetName val="gar15zos"/>
      <sheetName val="gui16cos"/>
      <sheetName val="vez17eza"/>
      <sheetName val="alt18lce"/>
      <sheetName val="yer19ros"/>
      <sheetName val="pat20ana"/>
      <sheetName val="pat21ión"/>
      <sheetName val="pat22día"/>
      <sheetName val="rem23no)"/>
      <sheetName val="rem24no)"/>
      <sheetName val="alg25dón"/>
      <sheetName val="gir26sol"/>
      <sheetName val="soj27oja"/>
      <sheetName val="col28lza"/>
      <sheetName val="esp29ago"/>
      <sheetName val="tom30IX)"/>
      <sheetName val="tom31II)"/>
      <sheetName val="tom32rva"/>
      <sheetName val="pim33tal"/>
      <sheetName val="pim34rva"/>
      <sheetName val="fre35són"/>
      <sheetName val="alc36ofa"/>
      <sheetName val="ajo37ajo"/>
      <sheetName val="ceb38osa"/>
      <sheetName val="ceb39ano"/>
      <sheetName val="gui40des"/>
      <sheetName val="hab41des"/>
      <sheetName val="end42ias"/>
      <sheetName val="esc43las"/>
      <sheetName val="esp44cas"/>
      <sheetName val="cha45ñón"/>
      <sheetName val="otr46tas"/>
      <sheetName val="pep47ino"/>
      <sheetName val="pep48llo"/>
      <sheetName val="ber49ena"/>
      <sheetName val="cal50cín"/>
      <sheetName val="zan51ria"/>
      <sheetName val="ráb52ano"/>
      <sheetName val="man53esa"/>
      <sheetName val="per54tal"/>
      <sheetName val="alb55que"/>
      <sheetName val="cer56nda"/>
      <sheetName val="mel57tón"/>
      <sheetName val="cir58ela"/>
      <sheetName val="hig59igo"/>
      <sheetName val="nec60ina"/>
      <sheetName val="fra61esa"/>
      <sheetName val="alm62dra"/>
      <sheetName val="ave63ana"/>
      <sheetName val="Hoja_del_program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K76"/>
  <sheetViews>
    <sheetView tabSelected="1" view="pageBreakPreview" zoomScale="95" zoomScaleSheetLayoutView="95" zoomScalePageLayoutView="0" workbookViewId="0" topLeftCell="A1">
      <selection activeCell="H69" sqref="H69"/>
    </sheetView>
  </sheetViews>
  <sheetFormatPr defaultColWidth="11.421875" defaultRowHeight="15"/>
  <cols>
    <col min="1" max="1" width="11.57421875" style="123" customWidth="1"/>
    <col min="2" max="2" width="14.140625" style="123" customWidth="1"/>
    <col min="3" max="10" width="11.57421875" style="123" customWidth="1"/>
    <col min="11" max="11" width="1.57421875" style="123" customWidth="1"/>
    <col min="12" max="16384" width="11.57421875" style="123" customWidth="1"/>
  </cols>
  <sheetData>
    <row r="1" spans="1:11" ht="12.75">
      <c r="A1" s="122"/>
      <c r="B1" s="169" t="s">
        <v>271</v>
      </c>
      <c r="C1" s="169"/>
      <c r="D1" s="169"/>
      <c r="E1" s="122"/>
      <c r="F1" s="122"/>
      <c r="G1" s="122"/>
      <c r="H1" s="122"/>
      <c r="I1" s="122"/>
      <c r="J1" s="122"/>
      <c r="K1" s="122"/>
    </row>
    <row r="2" spans="1:11" ht="12.75">
      <c r="A2" s="122"/>
      <c r="B2" s="169"/>
      <c r="C2" s="169"/>
      <c r="D2" s="169"/>
      <c r="E2" s="122"/>
      <c r="F2" s="122"/>
      <c r="G2" s="170"/>
      <c r="H2" s="171"/>
      <c r="I2" s="171"/>
      <c r="J2" s="172"/>
      <c r="K2" s="124"/>
    </row>
    <row r="3" spans="1:11" ht="5.25" customHeight="1">
      <c r="A3" s="122"/>
      <c r="B3" s="169"/>
      <c r="C3" s="169"/>
      <c r="D3" s="169"/>
      <c r="E3" s="122"/>
      <c r="F3" s="122"/>
      <c r="G3" s="125"/>
      <c r="H3" s="126"/>
      <c r="I3" s="126"/>
      <c r="J3" s="127"/>
      <c r="K3" s="124"/>
    </row>
    <row r="4" spans="1:11" ht="12.75">
      <c r="A4" s="122"/>
      <c r="B4" s="169"/>
      <c r="C4" s="169"/>
      <c r="D4" s="169"/>
      <c r="E4" s="122"/>
      <c r="F4" s="122"/>
      <c r="G4" s="173" t="s">
        <v>268</v>
      </c>
      <c r="H4" s="174"/>
      <c r="I4" s="174"/>
      <c r="J4" s="175"/>
      <c r="K4" s="124"/>
    </row>
    <row r="5" spans="1:11" ht="12.75">
      <c r="A5" s="122"/>
      <c r="B5" s="122"/>
      <c r="C5" s="122"/>
      <c r="D5" s="122"/>
      <c r="E5" s="122"/>
      <c r="F5" s="122"/>
      <c r="G5" s="176"/>
      <c r="H5" s="177"/>
      <c r="I5" s="177"/>
      <c r="J5" s="178"/>
      <c r="K5" s="124"/>
    </row>
    <row r="6" spans="1:11" ht="12.75">
      <c r="A6" s="122"/>
      <c r="B6" s="122"/>
      <c r="C6" s="122"/>
      <c r="D6" s="122"/>
      <c r="E6" s="122"/>
      <c r="F6" s="122"/>
      <c r="G6" s="128"/>
      <c r="H6" s="128"/>
      <c r="I6" s="128"/>
      <c r="J6" s="128"/>
      <c r="K6" s="124"/>
    </row>
    <row r="7" spans="1:11" ht="5.25" customHeight="1">
      <c r="A7" s="122"/>
      <c r="B7" s="122"/>
      <c r="C7" s="122"/>
      <c r="D7" s="122"/>
      <c r="E7" s="122"/>
      <c r="F7" s="122"/>
      <c r="G7" s="129"/>
      <c r="H7" s="129"/>
      <c r="I7" s="129"/>
      <c r="J7" s="129"/>
      <c r="K7" s="124"/>
    </row>
    <row r="8" spans="1:11" ht="12.75">
      <c r="A8" s="122"/>
      <c r="B8" s="122"/>
      <c r="C8" s="122"/>
      <c r="D8" s="122"/>
      <c r="E8" s="122"/>
      <c r="F8" s="122"/>
      <c r="G8" s="179" t="s">
        <v>272</v>
      </c>
      <c r="H8" s="179"/>
      <c r="I8" s="179"/>
      <c r="J8" s="179"/>
      <c r="K8" s="179"/>
    </row>
    <row r="9" spans="1:11" ht="16.5" customHeight="1">
      <c r="A9" s="122"/>
      <c r="B9" s="122"/>
      <c r="C9" s="122"/>
      <c r="D9" s="130"/>
      <c r="E9" s="130"/>
      <c r="F9" s="122"/>
      <c r="G9" s="179" t="s">
        <v>273</v>
      </c>
      <c r="H9" s="179"/>
      <c r="I9" s="179"/>
      <c r="J9" s="179"/>
      <c r="K9" s="179"/>
    </row>
    <row r="10" spans="1:11" ht="12.75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122"/>
    </row>
    <row r="11" spans="1:11" ht="12.75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</row>
    <row r="12" spans="1:11" ht="12.75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</row>
    <row r="13" spans="1:11" ht="12.75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</row>
    <row r="14" spans="1:11" ht="12.75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</row>
    <row r="15" spans="1:11" ht="12.75">
      <c r="A15" s="122"/>
      <c r="B15" s="122"/>
      <c r="C15" s="122"/>
      <c r="D15" s="122"/>
      <c r="E15" s="122"/>
      <c r="F15" s="122"/>
      <c r="G15" s="122"/>
      <c r="H15" s="122"/>
      <c r="I15" s="122"/>
      <c r="J15" s="122"/>
      <c r="K15" s="122"/>
    </row>
    <row r="16" spans="1:11" ht="12.75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</row>
    <row r="17" spans="1:11" ht="12.75">
      <c r="A17" s="122"/>
      <c r="B17" s="122"/>
      <c r="C17" s="122"/>
      <c r="D17" s="122"/>
      <c r="E17" s="122"/>
      <c r="F17" s="122"/>
      <c r="G17" s="122"/>
      <c r="H17" s="122"/>
      <c r="I17" s="122"/>
      <c r="J17" s="122"/>
      <c r="K17" s="122"/>
    </row>
    <row r="18" spans="1:11" ht="12.75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K18" s="122"/>
    </row>
    <row r="19" spans="1:11" ht="12.75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</row>
    <row r="20" spans="1:11" ht="12.75">
      <c r="A20" s="122"/>
      <c r="B20" s="122"/>
      <c r="C20" s="122"/>
      <c r="D20" s="122"/>
      <c r="E20" s="122"/>
      <c r="F20" s="122"/>
      <c r="G20" s="122"/>
      <c r="H20" s="122"/>
      <c r="I20" s="122"/>
      <c r="J20" s="122"/>
      <c r="K20" s="122"/>
    </row>
    <row r="21" spans="1:11" ht="12.75">
      <c r="A21" s="122"/>
      <c r="B21" s="122"/>
      <c r="C21" s="122"/>
      <c r="D21" s="122"/>
      <c r="E21" s="122"/>
      <c r="F21" s="122"/>
      <c r="G21" s="122"/>
      <c r="H21" s="122"/>
      <c r="I21" s="122"/>
      <c r="J21" s="122"/>
      <c r="K21" s="122"/>
    </row>
    <row r="22" spans="1:11" ht="12.75">
      <c r="A22" s="122"/>
      <c r="B22" s="122"/>
      <c r="C22" s="122"/>
      <c r="D22" s="122"/>
      <c r="E22" s="122"/>
      <c r="F22" s="122"/>
      <c r="G22" s="122"/>
      <c r="H22" s="122"/>
      <c r="I22" s="122"/>
      <c r="J22" s="122"/>
      <c r="K22" s="122"/>
    </row>
    <row r="23" spans="1:11" ht="13.5" thickBot="1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22"/>
    </row>
    <row r="24" spans="1:11" ht="13.5" thickTop="1">
      <c r="A24" s="122"/>
      <c r="B24" s="122"/>
      <c r="C24" s="131"/>
      <c r="D24" s="132"/>
      <c r="E24" s="132"/>
      <c r="F24" s="132"/>
      <c r="G24" s="132"/>
      <c r="H24" s="132"/>
      <c r="I24" s="133"/>
      <c r="J24" s="122"/>
      <c r="K24" s="122"/>
    </row>
    <row r="25" spans="1:11" ht="12.75">
      <c r="A25" s="122"/>
      <c r="B25" s="122"/>
      <c r="C25" s="134"/>
      <c r="D25" s="135"/>
      <c r="E25" s="135"/>
      <c r="F25" s="135"/>
      <c r="G25" s="135"/>
      <c r="H25" s="135"/>
      <c r="I25" s="136"/>
      <c r="J25" s="122"/>
      <c r="K25" s="122"/>
    </row>
    <row r="26" spans="1:11" ht="12.75">
      <c r="A26" s="122"/>
      <c r="B26" s="122"/>
      <c r="C26" s="134"/>
      <c r="D26" s="135"/>
      <c r="E26" s="135"/>
      <c r="F26" s="135"/>
      <c r="G26" s="135"/>
      <c r="H26" s="135"/>
      <c r="I26" s="136"/>
      <c r="J26" s="122"/>
      <c r="K26" s="122"/>
    </row>
    <row r="27" spans="1:11" ht="18.75" customHeight="1">
      <c r="A27" s="122"/>
      <c r="B27" s="122"/>
      <c r="C27" s="164" t="s">
        <v>269</v>
      </c>
      <c r="D27" s="165"/>
      <c r="E27" s="165"/>
      <c r="F27" s="165"/>
      <c r="G27" s="165"/>
      <c r="H27" s="165"/>
      <c r="I27" s="166"/>
      <c r="J27" s="122"/>
      <c r="K27" s="122"/>
    </row>
    <row r="28" spans="1:11" ht="12.75">
      <c r="A28" s="122"/>
      <c r="B28" s="122"/>
      <c r="C28" s="134"/>
      <c r="D28" s="135"/>
      <c r="E28" s="135"/>
      <c r="F28" s="135"/>
      <c r="G28" s="135"/>
      <c r="H28" s="135"/>
      <c r="I28" s="136"/>
      <c r="J28" s="122"/>
      <c r="K28" s="122"/>
    </row>
    <row r="29" spans="1:11" ht="12.75">
      <c r="A29" s="122"/>
      <c r="B29" s="122"/>
      <c r="C29" s="134"/>
      <c r="D29" s="135"/>
      <c r="E29" s="135"/>
      <c r="F29" s="135"/>
      <c r="G29" s="135"/>
      <c r="H29" s="135"/>
      <c r="I29" s="136"/>
      <c r="J29" s="122"/>
      <c r="K29" s="122"/>
    </row>
    <row r="30" spans="1:11" ht="18.75" customHeight="1">
      <c r="A30" s="122"/>
      <c r="B30" s="122"/>
      <c r="C30" s="164" t="s">
        <v>270</v>
      </c>
      <c r="D30" s="165"/>
      <c r="E30" s="165"/>
      <c r="F30" s="165"/>
      <c r="G30" s="165"/>
      <c r="H30" s="165"/>
      <c r="I30" s="166"/>
      <c r="J30" s="122"/>
      <c r="K30" s="122"/>
    </row>
    <row r="31" spans="1:11" ht="12.75">
      <c r="A31" s="122"/>
      <c r="B31" s="122"/>
      <c r="C31" s="134"/>
      <c r="D31" s="135"/>
      <c r="E31" s="135"/>
      <c r="F31" s="135"/>
      <c r="G31" s="135"/>
      <c r="H31" s="135"/>
      <c r="I31" s="136"/>
      <c r="J31" s="122"/>
      <c r="K31" s="122"/>
    </row>
    <row r="32" spans="1:11" ht="12.75">
      <c r="A32" s="122"/>
      <c r="B32" s="122"/>
      <c r="C32" s="134"/>
      <c r="D32" s="135"/>
      <c r="E32" s="135"/>
      <c r="F32" s="135"/>
      <c r="G32" s="135"/>
      <c r="H32" s="135"/>
      <c r="I32" s="136"/>
      <c r="J32" s="122"/>
      <c r="K32" s="122"/>
    </row>
    <row r="33" spans="1:11" ht="12.75">
      <c r="A33" s="122"/>
      <c r="B33" s="122"/>
      <c r="C33" s="134"/>
      <c r="D33" s="135"/>
      <c r="E33" s="135"/>
      <c r="F33" s="135"/>
      <c r="G33" s="135"/>
      <c r="H33" s="135"/>
      <c r="I33" s="136"/>
      <c r="J33" s="122"/>
      <c r="K33" s="122"/>
    </row>
    <row r="34" spans="1:11" ht="13.5" thickBot="1">
      <c r="A34" s="122"/>
      <c r="B34" s="122"/>
      <c r="C34" s="137"/>
      <c r="D34" s="138"/>
      <c r="E34" s="138"/>
      <c r="F34" s="138"/>
      <c r="G34" s="138"/>
      <c r="H34" s="138"/>
      <c r="I34" s="139"/>
      <c r="J34" s="122"/>
      <c r="K34" s="122"/>
    </row>
    <row r="35" spans="1:11" ht="13.5" thickTop="1">
      <c r="A35" s="122"/>
      <c r="B35" s="122"/>
      <c r="C35" s="122"/>
      <c r="D35" s="122"/>
      <c r="E35" s="122"/>
      <c r="F35" s="122"/>
      <c r="G35" s="122"/>
      <c r="H35" s="122"/>
      <c r="I35" s="122"/>
      <c r="J35" s="122"/>
      <c r="K35" s="122"/>
    </row>
    <row r="36" spans="1:11" ht="12.75">
      <c r="A36" s="122"/>
      <c r="B36" s="122"/>
      <c r="C36" s="122"/>
      <c r="D36" s="122"/>
      <c r="E36" s="122"/>
      <c r="F36" s="122"/>
      <c r="G36" s="122"/>
      <c r="H36" s="122"/>
      <c r="I36" s="122"/>
      <c r="J36" s="122"/>
      <c r="K36" s="122"/>
    </row>
    <row r="37" spans="1:11" ht="12.75">
      <c r="A37" s="122"/>
      <c r="B37" s="122"/>
      <c r="C37" s="122"/>
      <c r="D37" s="122"/>
      <c r="E37" s="122"/>
      <c r="F37" s="122"/>
      <c r="G37" s="122"/>
      <c r="H37" s="122"/>
      <c r="I37" s="122"/>
      <c r="J37" s="122"/>
      <c r="K37" s="122"/>
    </row>
    <row r="38" spans="1:11" ht="12.75">
      <c r="A38" s="122"/>
      <c r="B38" s="122"/>
      <c r="C38" s="122"/>
      <c r="D38" s="122"/>
      <c r="E38" s="122"/>
      <c r="F38" s="122"/>
      <c r="G38" s="122"/>
      <c r="H38" s="122"/>
      <c r="I38" s="122"/>
      <c r="J38" s="122"/>
      <c r="K38" s="122"/>
    </row>
    <row r="39" spans="1:11" ht="12.75">
      <c r="A39" s="122"/>
      <c r="B39" s="122"/>
      <c r="C39" s="122"/>
      <c r="D39" s="122"/>
      <c r="E39" s="122"/>
      <c r="F39" s="122"/>
      <c r="G39" s="122"/>
      <c r="H39" s="122"/>
      <c r="I39" s="122"/>
      <c r="J39" s="122"/>
      <c r="K39" s="122"/>
    </row>
    <row r="40" spans="1:11" ht="15">
      <c r="A40" s="122"/>
      <c r="B40" s="122"/>
      <c r="C40" s="122"/>
      <c r="D40" s="122"/>
      <c r="E40" s="167"/>
      <c r="F40" s="167"/>
      <c r="G40" s="167"/>
      <c r="H40" s="122"/>
      <c r="I40" s="122"/>
      <c r="J40" s="122"/>
      <c r="K40" s="122"/>
    </row>
    <row r="41" spans="1:11" ht="12.75">
      <c r="A41" s="122"/>
      <c r="B41" s="122"/>
      <c r="C41" s="122"/>
      <c r="D41" s="122"/>
      <c r="E41" s="168"/>
      <c r="F41" s="168"/>
      <c r="G41" s="168"/>
      <c r="H41" s="122"/>
      <c r="I41" s="122"/>
      <c r="J41" s="122"/>
      <c r="K41" s="122"/>
    </row>
    <row r="42" spans="1:11" ht="15">
      <c r="A42" s="122"/>
      <c r="B42" s="122"/>
      <c r="C42" s="122"/>
      <c r="D42" s="122"/>
      <c r="E42" s="167"/>
      <c r="F42" s="167"/>
      <c r="G42" s="167"/>
      <c r="H42" s="122"/>
      <c r="I42" s="122"/>
      <c r="J42" s="122"/>
      <c r="K42" s="122"/>
    </row>
    <row r="43" spans="1:11" ht="12.75">
      <c r="A43" s="122"/>
      <c r="B43" s="122"/>
      <c r="C43" s="122"/>
      <c r="D43" s="122"/>
      <c r="E43" s="168"/>
      <c r="F43" s="168"/>
      <c r="G43" s="168"/>
      <c r="H43" s="122"/>
      <c r="I43" s="122"/>
      <c r="J43" s="122"/>
      <c r="K43" s="122"/>
    </row>
    <row r="44" spans="1:11" ht="15">
      <c r="A44" s="122"/>
      <c r="B44" s="122"/>
      <c r="C44" s="122"/>
      <c r="D44" s="122"/>
      <c r="E44" s="140" t="s">
        <v>274</v>
      </c>
      <c r="F44" s="140"/>
      <c r="G44" s="140"/>
      <c r="H44" s="122"/>
      <c r="I44" s="122"/>
      <c r="J44" s="122"/>
      <c r="K44" s="122"/>
    </row>
    <row r="45" spans="1:11" ht="12.75">
      <c r="A45" s="122"/>
      <c r="B45" s="122"/>
      <c r="C45" s="122"/>
      <c r="D45" s="122"/>
      <c r="E45" s="160" t="s">
        <v>275</v>
      </c>
      <c r="F45" s="160"/>
      <c r="G45" s="160"/>
      <c r="H45" s="122"/>
      <c r="I45" s="122"/>
      <c r="J45" s="122"/>
      <c r="K45" s="122"/>
    </row>
    <row r="46" spans="1:11" ht="12.75">
      <c r="A46" s="122"/>
      <c r="B46" s="122"/>
      <c r="C46" s="122"/>
      <c r="D46" s="122"/>
      <c r="E46" s="122"/>
      <c r="F46" s="122"/>
      <c r="G46" s="122"/>
      <c r="H46" s="122"/>
      <c r="I46" s="122"/>
      <c r="J46" s="122"/>
      <c r="K46" s="122"/>
    </row>
    <row r="47" spans="1:11" ht="12.75">
      <c r="A47" s="122"/>
      <c r="B47" s="122"/>
      <c r="C47" s="122"/>
      <c r="D47" s="122"/>
      <c r="E47" s="122"/>
      <c r="F47" s="122"/>
      <c r="G47" s="122"/>
      <c r="H47" s="122"/>
      <c r="I47" s="122"/>
      <c r="J47" s="122"/>
      <c r="K47" s="122"/>
    </row>
    <row r="48" spans="1:11" ht="12.75">
      <c r="A48" s="122"/>
      <c r="B48" s="122"/>
      <c r="C48" s="122"/>
      <c r="D48" s="122"/>
      <c r="E48" s="122"/>
      <c r="F48" s="122"/>
      <c r="G48" s="122"/>
      <c r="H48" s="122"/>
      <c r="I48" s="122"/>
      <c r="J48" s="122"/>
      <c r="K48" s="122"/>
    </row>
    <row r="49" spans="1:11" ht="12.75">
      <c r="A49" s="122"/>
      <c r="B49" s="122"/>
      <c r="C49" s="122"/>
      <c r="D49" s="122"/>
      <c r="E49" s="122"/>
      <c r="F49" s="122"/>
      <c r="G49" s="122"/>
      <c r="H49" s="122"/>
      <c r="I49" s="122"/>
      <c r="J49" s="122"/>
      <c r="K49" s="122"/>
    </row>
    <row r="50" spans="1:11" ht="12.75">
      <c r="A50" s="122"/>
      <c r="B50" s="122"/>
      <c r="C50" s="122"/>
      <c r="D50" s="122"/>
      <c r="E50" s="122"/>
      <c r="F50" s="122"/>
      <c r="G50" s="122"/>
      <c r="H50" s="122"/>
      <c r="I50" s="122"/>
      <c r="J50" s="122"/>
      <c r="K50" s="122"/>
    </row>
    <row r="51" spans="1:11" ht="12.75">
      <c r="A51" s="122"/>
      <c r="B51" s="122"/>
      <c r="C51" s="122"/>
      <c r="D51" s="122"/>
      <c r="E51" s="122"/>
      <c r="F51" s="122"/>
      <c r="G51" s="122"/>
      <c r="H51" s="122"/>
      <c r="I51" s="122"/>
      <c r="J51" s="122"/>
      <c r="K51" s="122"/>
    </row>
    <row r="52" spans="1:11" ht="12.75">
      <c r="A52" s="122"/>
      <c r="B52" s="122"/>
      <c r="C52" s="122"/>
      <c r="D52" s="122"/>
      <c r="E52" s="122"/>
      <c r="F52" s="122"/>
      <c r="G52" s="122"/>
      <c r="H52" s="122"/>
      <c r="I52" s="122"/>
      <c r="J52" s="122"/>
      <c r="K52" s="122"/>
    </row>
    <row r="53" spans="1:11" ht="15">
      <c r="A53" s="122"/>
      <c r="B53" s="122"/>
      <c r="C53" s="122"/>
      <c r="D53" s="141"/>
      <c r="E53" s="122"/>
      <c r="F53" s="142"/>
      <c r="G53" s="142"/>
      <c r="H53" s="122"/>
      <c r="I53" s="122"/>
      <c r="J53" s="122"/>
      <c r="K53" s="122"/>
    </row>
    <row r="54" spans="1:11" ht="12.75">
      <c r="A54" s="122"/>
      <c r="B54" s="122"/>
      <c r="C54" s="122"/>
      <c r="D54" s="122"/>
      <c r="E54" s="122"/>
      <c r="F54" s="122"/>
      <c r="G54" s="122"/>
      <c r="H54" s="122"/>
      <c r="I54" s="122"/>
      <c r="J54" s="122"/>
      <c r="K54" s="122"/>
    </row>
    <row r="55" spans="1:11" ht="12.75">
      <c r="A55" s="122"/>
      <c r="B55" s="122"/>
      <c r="C55" s="122"/>
      <c r="D55" s="122"/>
      <c r="E55" s="122"/>
      <c r="F55" s="122"/>
      <c r="G55" s="122"/>
      <c r="H55" s="122"/>
      <c r="I55" s="122"/>
      <c r="J55" s="122"/>
      <c r="K55" s="122"/>
    </row>
    <row r="56" spans="1:11" ht="12.75">
      <c r="A56" s="122"/>
      <c r="B56" s="122"/>
      <c r="C56" s="122"/>
      <c r="D56" s="122"/>
      <c r="E56" s="122"/>
      <c r="F56" s="122"/>
      <c r="G56" s="122"/>
      <c r="H56" s="122"/>
      <c r="I56" s="122"/>
      <c r="J56" s="122"/>
      <c r="K56" s="122"/>
    </row>
    <row r="57" spans="1:11" ht="12.75">
      <c r="A57" s="122"/>
      <c r="B57" s="122"/>
      <c r="C57" s="122"/>
      <c r="D57" s="122"/>
      <c r="E57" s="122"/>
      <c r="F57" s="122"/>
      <c r="G57" s="122"/>
      <c r="H57" s="122"/>
      <c r="I57" s="122"/>
      <c r="J57" s="122"/>
      <c r="K57" s="122"/>
    </row>
    <row r="58" spans="1:11" ht="12.75">
      <c r="A58" s="122"/>
      <c r="B58" s="122"/>
      <c r="C58" s="122"/>
      <c r="D58" s="122"/>
      <c r="E58" s="122"/>
      <c r="F58" s="122"/>
      <c r="G58" s="122"/>
      <c r="H58" s="122"/>
      <c r="I58" s="122"/>
      <c r="J58" s="122"/>
      <c r="K58" s="122"/>
    </row>
    <row r="59" spans="1:11" ht="12.75">
      <c r="A59" s="122"/>
      <c r="B59" s="122"/>
      <c r="C59" s="122"/>
      <c r="D59" s="122"/>
      <c r="E59" s="122"/>
      <c r="F59" s="122"/>
      <c r="G59" s="122"/>
      <c r="H59" s="122"/>
      <c r="I59" s="122"/>
      <c r="J59" s="122"/>
      <c r="K59" s="122"/>
    </row>
    <row r="60" spans="1:11" ht="12.75">
      <c r="A60" s="122"/>
      <c r="B60" s="122"/>
      <c r="C60" s="122"/>
      <c r="D60" s="122"/>
      <c r="E60" s="122"/>
      <c r="F60" s="122"/>
      <c r="G60" s="122"/>
      <c r="H60" s="122"/>
      <c r="I60" s="122"/>
      <c r="J60" s="122"/>
      <c r="K60" s="122"/>
    </row>
    <row r="61" spans="1:11" ht="12.75">
      <c r="A61" s="122"/>
      <c r="B61" s="122"/>
      <c r="C61" s="122"/>
      <c r="D61" s="122"/>
      <c r="E61" s="122"/>
      <c r="F61" s="122"/>
      <c r="G61" s="122"/>
      <c r="H61" s="122"/>
      <c r="I61" s="122"/>
      <c r="J61" s="122"/>
      <c r="K61" s="122"/>
    </row>
    <row r="62" spans="1:11" ht="12.75">
      <c r="A62" s="122"/>
      <c r="B62" s="122"/>
      <c r="C62" s="122"/>
      <c r="D62" s="122"/>
      <c r="E62" s="122"/>
      <c r="F62" s="122"/>
      <c r="G62" s="122"/>
      <c r="H62" s="122"/>
      <c r="I62" s="122"/>
      <c r="J62" s="122"/>
      <c r="K62" s="122"/>
    </row>
    <row r="63" spans="1:11" ht="12.75">
      <c r="A63" s="122"/>
      <c r="B63" s="122"/>
      <c r="C63" s="122"/>
      <c r="D63" s="122"/>
      <c r="E63" s="122"/>
      <c r="F63" s="122"/>
      <c r="G63" s="122"/>
      <c r="H63" s="122"/>
      <c r="I63" s="122"/>
      <c r="J63" s="122"/>
      <c r="K63" s="122"/>
    </row>
    <row r="64" spans="1:11" ht="12.75">
      <c r="A64" s="122"/>
      <c r="B64" s="122"/>
      <c r="C64" s="122"/>
      <c r="D64" s="122"/>
      <c r="E64" s="122"/>
      <c r="F64" s="122"/>
      <c r="G64" s="122"/>
      <c r="H64" s="122"/>
      <c r="I64" s="122"/>
      <c r="J64" s="122"/>
      <c r="K64" s="122"/>
    </row>
    <row r="65" spans="1:11" ht="12.75">
      <c r="A65" s="122"/>
      <c r="B65" s="122"/>
      <c r="C65" s="122"/>
      <c r="D65" s="122"/>
      <c r="E65" s="122"/>
      <c r="F65" s="122"/>
      <c r="G65" s="122"/>
      <c r="H65" s="122"/>
      <c r="I65" s="122"/>
      <c r="J65" s="122"/>
      <c r="K65" s="122"/>
    </row>
    <row r="66" spans="1:11" ht="12.75">
      <c r="A66" s="122"/>
      <c r="B66" s="122"/>
      <c r="C66" s="122"/>
      <c r="D66" s="122"/>
      <c r="E66" s="122"/>
      <c r="F66" s="122"/>
      <c r="G66" s="122"/>
      <c r="H66" s="122"/>
      <c r="I66" s="122"/>
      <c r="J66" s="122"/>
      <c r="K66" s="122"/>
    </row>
    <row r="67" spans="1:11" ht="13.5" thickBot="1">
      <c r="A67" s="122"/>
      <c r="B67" s="122"/>
      <c r="C67" s="122"/>
      <c r="D67" s="122"/>
      <c r="E67" s="122"/>
      <c r="F67" s="122"/>
      <c r="G67" s="122"/>
      <c r="H67" s="122"/>
      <c r="I67" s="122"/>
      <c r="J67" s="122"/>
      <c r="K67" s="122"/>
    </row>
    <row r="68" spans="1:11" ht="19.5" customHeight="1" thickBot="1" thickTop="1">
      <c r="A68" s="122"/>
      <c r="B68" s="122"/>
      <c r="C68" s="122"/>
      <c r="D68" s="122"/>
      <c r="E68" s="122"/>
      <c r="F68" s="122"/>
      <c r="G68" s="122"/>
      <c r="H68" s="161" t="s">
        <v>276</v>
      </c>
      <c r="I68" s="162"/>
      <c r="J68" s="163"/>
      <c r="K68" s="143"/>
    </row>
    <row r="69" spans="1:11" s="144" customFormat="1" ht="12.75" customHeight="1" thickTop="1">
      <c r="A69" s="141"/>
      <c r="B69" s="141"/>
      <c r="C69" s="141"/>
      <c r="D69" s="141"/>
      <c r="E69" s="141"/>
      <c r="F69" s="141"/>
      <c r="G69" s="141"/>
      <c r="H69" s="141"/>
      <c r="I69" s="141"/>
      <c r="J69" s="141"/>
      <c r="K69" s="141"/>
    </row>
    <row r="70" spans="1:11" ht="12.75" customHeight="1">
      <c r="A70" s="122"/>
      <c r="B70" s="122"/>
      <c r="C70" s="122"/>
      <c r="D70" s="122"/>
      <c r="E70" s="122"/>
      <c r="F70" s="122"/>
      <c r="G70" s="122"/>
      <c r="H70" s="122"/>
      <c r="I70" s="122"/>
      <c r="J70" s="122"/>
      <c r="K70" s="122"/>
    </row>
    <row r="71" spans="1:11" ht="12.75" customHeight="1">
      <c r="A71" s="122"/>
      <c r="B71" s="122"/>
      <c r="C71" s="122"/>
      <c r="D71" s="122"/>
      <c r="E71" s="122"/>
      <c r="F71" s="122"/>
      <c r="G71" s="122"/>
      <c r="H71" s="122"/>
      <c r="I71" s="122"/>
      <c r="J71" s="122"/>
      <c r="K71" s="122"/>
    </row>
    <row r="72" spans="1:11" ht="12.75">
      <c r="A72" s="122"/>
      <c r="B72" s="122"/>
      <c r="C72" s="122"/>
      <c r="D72" s="122"/>
      <c r="E72" s="122"/>
      <c r="F72" s="122"/>
      <c r="G72" s="122"/>
      <c r="H72" s="122"/>
      <c r="I72" s="122"/>
      <c r="J72" s="122"/>
      <c r="K72" s="122"/>
    </row>
    <row r="73" spans="1:11" ht="12.75">
      <c r="A73" s="122"/>
      <c r="B73" s="122"/>
      <c r="C73" s="122"/>
      <c r="D73" s="122"/>
      <c r="E73" s="122"/>
      <c r="F73" s="122"/>
      <c r="G73" s="122"/>
      <c r="H73" s="122"/>
      <c r="I73" s="122"/>
      <c r="J73" s="122"/>
      <c r="K73" s="122"/>
    </row>
    <row r="76" spans="1:4" ht="12.75">
      <c r="A76" s="145"/>
      <c r="B76" s="145"/>
      <c r="C76" s="145"/>
      <c r="D76" s="145"/>
    </row>
  </sheetData>
  <sheetProtection/>
  <mergeCells count="14">
    <mergeCell ref="B1:D4"/>
    <mergeCell ref="G2:J2"/>
    <mergeCell ref="G4:J4"/>
    <mergeCell ref="G5:J5"/>
    <mergeCell ref="G8:K8"/>
    <mergeCell ref="G9:K9"/>
    <mergeCell ref="E45:G45"/>
    <mergeCell ref="H68:J68"/>
    <mergeCell ref="C27:I27"/>
    <mergeCell ref="C30:I30"/>
    <mergeCell ref="E40:G40"/>
    <mergeCell ref="E41:G41"/>
    <mergeCell ref="E42:G42"/>
    <mergeCell ref="E43:G43"/>
  </mergeCells>
  <printOptions horizontalCentered="1"/>
  <pageMargins left="0.5905511811023623" right="0.5905511811023623" top="0.7874015748031497" bottom="0.5905511811023623" header="0" footer="0"/>
  <pageSetup fitToHeight="1" fitToWidth="1" horizontalDpi="600" verticalDpi="6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7"/>
  <dimension ref="A1:K625"/>
  <sheetViews>
    <sheetView view="pageBreakPreview" zoomScale="98" zoomScaleSheetLayoutView="98" zoomScalePageLayoutView="0" workbookViewId="0" topLeftCell="A1">
      <selection activeCell="E87" sqref="E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75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10</v>
      </c>
      <c r="F7" s="22" t="str">
        <f>CONCATENATE(D6,"=100")</f>
        <v>2019=100</v>
      </c>
      <c r="G7" s="23"/>
      <c r="H7" s="20" t="s">
        <v>6</v>
      </c>
      <c r="I7" s="21" t="s">
        <v>6</v>
      </c>
      <c r="J7" s="21"/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>
        <v>68</v>
      </c>
      <c r="E9" s="30">
        <v>68</v>
      </c>
      <c r="F9" s="31"/>
      <c r="G9" s="31"/>
      <c r="H9" s="146"/>
      <c r="I9" s="146">
        <v>0.408</v>
      </c>
      <c r="J9" s="146"/>
      <c r="K9" s="32"/>
    </row>
    <row r="10" spans="1:11" s="33" customFormat="1" ht="11.25" customHeight="1">
      <c r="A10" s="35" t="s">
        <v>8</v>
      </c>
      <c r="B10" s="29"/>
      <c r="C10" s="30"/>
      <c r="D10" s="30">
        <v>25</v>
      </c>
      <c r="E10" s="30">
        <v>25</v>
      </c>
      <c r="F10" s="31"/>
      <c r="G10" s="31"/>
      <c r="H10" s="146"/>
      <c r="I10" s="146">
        <v>0.175</v>
      </c>
      <c r="J10" s="146"/>
      <c r="K10" s="32"/>
    </row>
    <row r="11" spans="1:11" s="33" customFormat="1" ht="11.25" customHeight="1">
      <c r="A11" s="28" t="s">
        <v>9</v>
      </c>
      <c r="B11" s="29"/>
      <c r="C11" s="30"/>
      <c r="D11" s="30">
        <v>200</v>
      </c>
      <c r="E11" s="30">
        <v>200</v>
      </c>
      <c r="F11" s="31"/>
      <c r="G11" s="31"/>
      <c r="H11" s="146"/>
      <c r="I11" s="146">
        <v>1.4</v>
      </c>
      <c r="J11" s="146"/>
      <c r="K11" s="32"/>
    </row>
    <row r="12" spans="1:11" s="33" customFormat="1" ht="11.25" customHeight="1">
      <c r="A12" s="35" t="s">
        <v>10</v>
      </c>
      <c r="B12" s="29"/>
      <c r="C12" s="30"/>
      <c r="D12" s="30">
        <v>15</v>
      </c>
      <c r="E12" s="30">
        <v>15</v>
      </c>
      <c r="F12" s="31"/>
      <c r="G12" s="31"/>
      <c r="H12" s="146"/>
      <c r="I12" s="146">
        <v>0.105</v>
      </c>
      <c r="J12" s="146"/>
      <c r="K12" s="32"/>
    </row>
    <row r="13" spans="1:11" s="42" customFormat="1" ht="11.25" customHeight="1">
      <c r="A13" s="36" t="s">
        <v>11</v>
      </c>
      <c r="B13" s="37"/>
      <c r="C13" s="38"/>
      <c r="D13" s="38">
        <v>308</v>
      </c>
      <c r="E13" s="38">
        <v>308</v>
      </c>
      <c r="F13" s="39">
        <v>100</v>
      </c>
      <c r="G13" s="40"/>
      <c r="H13" s="147"/>
      <c r="I13" s="148">
        <v>2.088</v>
      </c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>
        <v>43</v>
      </c>
      <c r="D17" s="38">
        <v>43</v>
      </c>
      <c r="E17" s="38"/>
      <c r="F17" s="39"/>
      <c r="G17" s="40"/>
      <c r="H17" s="147">
        <v>0.09</v>
      </c>
      <c r="I17" s="148">
        <v>0.09</v>
      </c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>
        <v>395</v>
      </c>
      <c r="D19" s="30">
        <v>244</v>
      </c>
      <c r="E19" s="30">
        <v>244</v>
      </c>
      <c r="F19" s="31"/>
      <c r="G19" s="31"/>
      <c r="H19" s="146">
        <v>1.58</v>
      </c>
      <c r="I19" s="146">
        <v>1.22</v>
      </c>
      <c r="J19" s="146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>
        <v>395</v>
      </c>
      <c r="D22" s="38">
        <v>244</v>
      </c>
      <c r="E22" s="38">
        <v>244</v>
      </c>
      <c r="F22" s="39">
        <v>100</v>
      </c>
      <c r="G22" s="40"/>
      <c r="H22" s="147">
        <v>1.58</v>
      </c>
      <c r="I22" s="148">
        <v>1.22</v>
      </c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>
        <v>1361</v>
      </c>
      <c r="D24" s="38">
        <v>2187</v>
      </c>
      <c r="E24" s="38">
        <v>2100</v>
      </c>
      <c r="F24" s="39">
        <v>96.02194787379973</v>
      </c>
      <c r="G24" s="40"/>
      <c r="H24" s="147">
        <v>4.393</v>
      </c>
      <c r="I24" s="148">
        <v>5.379</v>
      </c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>
        <v>1216</v>
      </c>
      <c r="D26" s="38">
        <v>1800</v>
      </c>
      <c r="E26" s="38">
        <v>2000</v>
      </c>
      <c r="F26" s="39">
        <v>111.11111111111111</v>
      </c>
      <c r="G26" s="40"/>
      <c r="H26" s="147">
        <v>5.794</v>
      </c>
      <c r="I26" s="148">
        <v>7.5</v>
      </c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>
        <v>6507</v>
      </c>
      <c r="D28" s="30">
        <v>8714</v>
      </c>
      <c r="E28" s="30">
        <v>8714</v>
      </c>
      <c r="F28" s="31"/>
      <c r="G28" s="31"/>
      <c r="H28" s="146">
        <v>22.523</v>
      </c>
      <c r="I28" s="146">
        <v>23.996</v>
      </c>
      <c r="J28" s="146"/>
      <c r="K28" s="32"/>
    </row>
    <row r="29" spans="1:11" s="33" customFormat="1" ht="11.25" customHeight="1">
      <c r="A29" s="35" t="s">
        <v>21</v>
      </c>
      <c r="B29" s="29"/>
      <c r="C29" s="30">
        <v>22130</v>
      </c>
      <c r="D29" s="30">
        <v>22158</v>
      </c>
      <c r="E29" s="30">
        <v>23000</v>
      </c>
      <c r="F29" s="31"/>
      <c r="G29" s="31"/>
      <c r="H29" s="146">
        <v>51.948</v>
      </c>
      <c r="I29" s="146">
        <v>43.022</v>
      </c>
      <c r="J29" s="146"/>
      <c r="K29" s="32"/>
    </row>
    <row r="30" spans="1:11" s="33" customFormat="1" ht="11.25" customHeight="1">
      <c r="A30" s="35" t="s">
        <v>22</v>
      </c>
      <c r="B30" s="29"/>
      <c r="C30" s="30">
        <v>6826</v>
      </c>
      <c r="D30" s="30">
        <v>10096</v>
      </c>
      <c r="E30" s="30">
        <v>10000</v>
      </c>
      <c r="F30" s="31"/>
      <c r="G30" s="31"/>
      <c r="H30" s="146">
        <v>11.181</v>
      </c>
      <c r="I30" s="146">
        <v>16.185</v>
      </c>
      <c r="J30" s="146"/>
      <c r="K30" s="32"/>
    </row>
    <row r="31" spans="1:11" s="42" customFormat="1" ht="11.25" customHeight="1">
      <c r="A31" s="43" t="s">
        <v>23</v>
      </c>
      <c r="B31" s="37"/>
      <c r="C31" s="38">
        <v>35463</v>
      </c>
      <c r="D31" s="38">
        <v>40968</v>
      </c>
      <c r="E31" s="38">
        <v>41714</v>
      </c>
      <c r="F31" s="39">
        <v>101.82093341144308</v>
      </c>
      <c r="G31" s="40"/>
      <c r="H31" s="147">
        <v>85.652</v>
      </c>
      <c r="I31" s="148">
        <v>83.203</v>
      </c>
      <c r="J31" s="14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>
        <v>493</v>
      </c>
      <c r="D33" s="30">
        <v>500</v>
      </c>
      <c r="E33" s="30">
        <v>500</v>
      </c>
      <c r="F33" s="31"/>
      <c r="G33" s="31"/>
      <c r="H33" s="146">
        <v>2.268</v>
      </c>
      <c r="I33" s="146">
        <v>2</v>
      </c>
      <c r="J33" s="146"/>
      <c r="K33" s="32"/>
    </row>
    <row r="34" spans="1:11" s="33" customFormat="1" ht="11.25" customHeight="1">
      <c r="A34" s="35" t="s">
        <v>25</v>
      </c>
      <c r="B34" s="29"/>
      <c r="C34" s="30">
        <v>524</v>
      </c>
      <c r="D34" s="30">
        <v>460</v>
      </c>
      <c r="E34" s="30"/>
      <c r="F34" s="31"/>
      <c r="G34" s="31"/>
      <c r="H34" s="146">
        <v>1.157</v>
      </c>
      <c r="I34" s="146">
        <v>0.95</v>
      </c>
      <c r="J34" s="146"/>
      <c r="K34" s="32"/>
    </row>
    <row r="35" spans="1:11" s="33" customFormat="1" ht="11.25" customHeight="1">
      <c r="A35" s="35" t="s">
        <v>26</v>
      </c>
      <c r="B35" s="29"/>
      <c r="C35" s="30">
        <v>1868</v>
      </c>
      <c r="D35" s="30">
        <v>2200</v>
      </c>
      <c r="E35" s="30"/>
      <c r="F35" s="31"/>
      <c r="G35" s="31"/>
      <c r="H35" s="146">
        <v>7.449</v>
      </c>
      <c r="I35" s="146">
        <v>6</v>
      </c>
      <c r="J35" s="146"/>
      <c r="K35" s="32"/>
    </row>
    <row r="36" spans="1:11" s="33" customFormat="1" ht="11.25" customHeight="1">
      <c r="A36" s="35" t="s">
        <v>27</v>
      </c>
      <c r="B36" s="29"/>
      <c r="C36" s="30">
        <v>455</v>
      </c>
      <c r="D36" s="30">
        <v>455</v>
      </c>
      <c r="E36" s="30">
        <v>455</v>
      </c>
      <c r="F36" s="31"/>
      <c r="G36" s="31"/>
      <c r="H36" s="146">
        <v>0.732</v>
      </c>
      <c r="I36" s="146">
        <v>0.182</v>
      </c>
      <c r="J36" s="146"/>
      <c r="K36" s="32"/>
    </row>
    <row r="37" spans="1:11" s="42" customFormat="1" ht="11.25" customHeight="1">
      <c r="A37" s="36" t="s">
        <v>28</v>
      </c>
      <c r="B37" s="37"/>
      <c r="C37" s="38">
        <v>3340</v>
      </c>
      <c r="D37" s="38">
        <v>3615</v>
      </c>
      <c r="E37" s="38"/>
      <c r="F37" s="39"/>
      <c r="G37" s="40"/>
      <c r="H37" s="147">
        <v>11.605999999999998</v>
      </c>
      <c r="I37" s="148">
        <v>9.132</v>
      </c>
      <c r="J37" s="14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>
        <v>1272</v>
      </c>
      <c r="D39" s="38">
        <v>1300</v>
      </c>
      <c r="E39" s="38">
        <v>1200</v>
      </c>
      <c r="F39" s="39">
        <v>92.3076923076923</v>
      </c>
      <c r="G39" s="40"/>
      <c r="H39" s="147">
        <v>1.553</v>
      </c>
      <c r="I39" s="148">
        <v>1.3</v>
      </c>
      <c r="J39" s="14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>
        <v>899</v>
      </c>
      <c r="D41" s="30">
        <v>1300</v>
      </c>
      <c r="E41" s="30">
        <v>1170</v>
      </c>
      <c r="F41" s="31"/>
      <c r="G41" s="31"/>
      <c r="H41" s="146">
        <v>1.557</v>
      </c>
      <c r="I41" s="146">
        <v>1.315</v>
      </c>
      <c r="J41" s="146"/>
      <c r="K41" s="32"/>
    </row>
    <row r="42" spans="1:11" s="33" customFormat="1" ht="11.25" customHeight="1">
      <c r="A42" s="35" t="s">
        <v>31</v>
      </c>
      <c r="B42" s="29"/>
      <c r="C42" s="30">
        <v>3524</v>
      </c>
      <c r="D42" s="30">
        <v>3606</v>
      </c>
      <c r="E42" s="30">
        <v>3600</v>
      </c>
      <c r="F42" s="31"/>
      <c r="G42" s="31"/>
      <c r="H42" s="146">
        <v>13.794</v>
      </c>
      <c r="I42" s="146">
        <v>11.719</v>
      </c>
      <c r="J42" s="146"/>
      <c r="K42" s="32"/>
    </row>
    <row r="43" spans="1:11" s="33" customFormat="1" ht="11.25" customHeight="1">
      <c r="A43" s="35" t="s">
        <v>32</v>
      </c>
      <c r="B43" s="29"/>
      <c r="C43" s="30">
        <v>2112</v>
      </c>
      <c r="D43" s="30">
        <v>2685</v>
      </c>
      <c r="E43" s="30">
        <v>2700</v>
      </c>
      <c r="F43" s="31"/>
      <c r="G43" s="31"/>
      <c r="H43" s="146">
        <v>7.541</v>
      </c>
      <c r="I43" s="146">
        <v>5.241</v>
      </c>
      <c r="J43" s="146"/>
      <c r="K43" s="32"/>
    </row>
    <row r="44" spans="1:11" s="33" customFormat="1" ht="11.25" customHeight="1">
      <c r="A44" s="35" t="s">
        <v>33</v>
      </c>
      <c r="B44" s="29"/>
      <c r="C44" s="30">
        <v>3536</v>
      </c>
      <c r="D44" s="30">
        <v>4006</v>
      </c>
      <c r="E44" s="30">
        <v>4027</v>
      </c>
      <c r="F44" s="31"/>
      <c r="G44" s="31"/>
      <c r="H44" s="146">
        <v>13.136</v>
      </c>
      <c r="I44" s="146">
        <v>11.537</v>
      </c>
      <c r="J44" s="146"/>
      <c r="K44" s="32"/>
    </row>
    <row r="45" spans="1:11" s="33" customFormat="1" ht="11.25" customHeight="1">
      <c r="A45" s="35" t="s">
        <v>34</v>
      </c>
      <c r="B45" s="29"/>
      <c r="C45" s="30">
        <v>5191</v>
      </c>
      <c r="D45" s="30">
        <v>5982</v>
      </c>
      <c r="E45" s="30">
        <v>5500</v>
      </c>
      <c r="F45" s="31"/>
      <c r="G45" s="31"/>
      <c r="H45" s="146">
        <v>15.895</v>
      </c>
      <c r="I45" s="146">
        <v>14.068</v>
      </c>
      <c r="J45" s="146"/>
      <c r="K45" s="32"/>
    </row>
    <row r="46" spans="1:11" s="33" customFormat="1" ht="11.25" customHeight="1">
      <c r="A46" s="35" t="s">
        <v>35</v>
      </c>
      <c r="B46" s="29"/>
      <c r="C46" s="30">
        <v>3022</v>
      </c>
      <c r="D46" s="30">
        <v>4539</v>
      </c>
      <c r="E46" s="30">
        <v>4500</v>
      </c>
      <c r="F46" s="31"/>
      <c r="G46" s="31"/>
      <c r="H46" s="146">
        <v>9.48</v>
      </c>
      <c r="I46" s="146">
        <v>9.696</v>
      </c>
      <c r="J46" s="146"/>
      <c r="K46" s="32"/>
    </row>
    <row r="47" spans="1:11" s="33" customFormat="1" ht="11.25" customHeight="1">
      <c r="A47" s="35" t="s">
        <v>36</v>
      </c>
      <c r="B47" s="29"/>
      <c r="C47" s="30">
        <v>3840</v>
      </c>
      <c r="D47" s="30">
        <v>4998</v>
      </c>
      <c r="E47" s="30">
        <v>5000</v>
      </c>
      <c r="F47" s="31"/>
      <c r="G47" s="31"/>
      <c r="H47" s="146">
        <v>15.028</v>
      </c>
      <c r="I47" s="146">
        <v>13.564</v>
      </c>
      <c r="J47" s="146"/>
      <c r="K47" s="32"/>
    </row>
    <row r="48" spans="1:11" s="33" customFormat="1" ht="11.25" customHeight="1">
      <c r="A48" s="35" t="s">
        <v>37</v>
      </c>
      <c r="B48" s="29"/>
      <c r="C48" s="30">
        <v>1855</v>
      </c>
      <c r="D48" s="30">
        <v>2503</v>
      </c>
      <c r="E48" s="30">
        <v>2500</v>
      </c>
      <c r="F48" s="31"/>
      <c r="G48" s="31"/>
      <c r="H48" s="146">
        <v>7.463</v>
      </c>
      <c r="I48" s="146">
        <v>5.971</v>
      </c>
      <c r="J48" s="146"/>
      <c r="K48" s="32"/>
    </row>
    <row r="49" spans="1:11" s="33" customFormat="1" ht="11.25" customHeight="1">
      <c r="A49" s="35" t="s">
        <v>38</v>
      </c>
      <c r="B49" s="29"/>
      <c r="C49" s="30">
        <v>3195</v>
      </c>
      <c r="D49" s="30">
        <v>4683</v>
      </c>
      <c r="E49" s="30">
        <v>4300</v>
      </c>
      <c r="F49" s="31"/>
      <c r="G49" s="31"/>
      <c r="H49" s="146">
        <v>12</v>
      </c>
      <c r="I49" s="146">
        <v>11.145</v>
      </c>
      <c r="J49" s="146"/>
      <c r="K49" s="32"/>
    </row>
    <row r="50" spans="1:11" s="42" customFormat="1" ht="11.25" customHeight="1">
      <c r="A50" s="43" t="s">
        <v>39</v>
      </c>
      <c r="B50" s="37"/>
      <c r="C50" s="38">
        <v>27174</v>
      </c>
      <c r="D50" s="38">
        <v>34302</v>
      </c>
      <c r="E50" s="38">
        <v>33297</v>
      </c>
      <c r="F50" s="39">
        <v>97.07014168270072</v>
      </c>
      <c r="G50" s="40"/>
      <c r="H50" s="147">
        <v>95.894</v>
      </c>
      <c r="I50" s="148">
        <v>84.25599999999999</v>
      </c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>
        <v>3869</v>
      </c>
      <c r="D52" s="38">
        <v>3869</v>
      </c>
      <c r="E52" s="38">
        <v>3869</v>
      </c>
      <c r="F52" s="39">
        <v>100</v>
      </c>
      <c r="G52" s="40"/>
      <c r="H52" s="147">
        <v>11.335</v>
      </c>
      <c r="I52" s="148">
        <v>11.335</v>
      </c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>
        <v>13152</v>
      </c>
      <c r="D54" s="30">
        <v>16000</v>
      </c>
      <c r="E54" s="30">
        <v>17000</v>
      </c>
      <c r="F54" s="31"/>
      <c r="G54" s="31"/>
      <c r="H54" s="146">
        <v>24.487</v>
      </c>
      <c r="I54" s="146">
        <v>29.3</v>
      </c>
      <c r="J54" s="146"/>
      <c r="K54" s="32"/>
    </row>
    <row r="55" spans="1:11" s="33" customFormat="1" ht="11.25" customHeight="1">
      <c r="A55" s="35" t="s">
        <v>42</v>
      </c>
      <c r="B55" s="29"/>
      <c r="C55" s="30">
        <v>10681</v>
      </c>
      <c r="D55" s="30">
        <v>14156</v>
      </c>
      <c r="E55" s="30">
        <v>14000</v>
      </c>
      <c r="F55" s="31"/>
      <c r="G55" s="31"/>
      <c r="H55" s="146">
        <v>29.339</v>
      </c>
      <c r="I55" s="146">
        <v>29.728</v>
      </c>
      <c r="J55" s="146"/>
      <c r="K55" s="32"/>
    </row>
    <row r="56" spans="1:11" s="33" customFormat="1" ht="11.25" customHeight="1">
      <c r="A56" s="35" t="s">
        <v>43</v>
      </c>
      <c r="B56" s="29"/>
      <c r="C56" s="30">
        <v>8456</v>
      </c>
      <c r="D56" s="30">
        <v>9839</v>
      </c>
      <c r="E56" s="30">
        <v>9920</v>
      </c>
      <c r="F56" s="31"/>
      <c r="G56" s="31"/>
      <c r="H56" s="146">
        <v>21.987</v>
      </c>
      <c r="I56" s="146">
        <v>21.31</v>
      </c>
      <c r="J56" s="146"/>
      <c r="K56" s="32"/>
    </row>
    <row r="57" spans="1:11" s="33" customFormat="1" ht="11.25" customHeight="1">
      <c r="A57" s="35" t="s">
        <v>44</v>
      </c>
      <c r="B57" s="29"/>
      <c r="C57" s="30">
        <v>11048</v>
      </c>
      <c r="D57" s="30">
        <v>11240</v>
      </c>
      <c r="E57" s="30">
        <v>11240</v>
      </c>
      <c r="F57" s="31"/>
      <c r="G57" s="31"/>
      <c r="H57" s="146">
        <v>33.158</v>
      </c>
      <c r="I57" s="146">
        <v>29.341</v>
      </c>
      <c r="J57" s="146"/>
      <c r="K57" s="32"/>
    </row>
    <row r="58" spans="1:11" s="33" customFormat="1" ht="11.25" customHeight="1">
      <c r="A58" s="35" t="s">
        <v>45</v>
      </c>
      <c r="B58" s="29"/>
      <c r="C58" s="30">
        <v>26003</v>
      </c>
      <c r="D58" s="30">
        <v>27794</v>
      </c>
      <c r="E58" s="30">
        <v>26737</v>
      </c>
      <c r="F58" s="31"/>
      <c r="G58" s="31"/>
      <c r="H58" s="146">
        <v>69.934</v>
      </c>
      <c r="I58" s="146">
        <v>34.033</v>
      </c>
      <c r="J58" s="146"/>
      <c r="K58" s="32"/>
    </row>
    <row r="59" spans="1:11" s="42" customFormat="1" ht="11.25" customHeight="1">
      <c r="A59" s="36" t="s">
        <v>46</v>
      </c>
      <c r="B59" s="37"/>
      <c r="C59" s="38">
        <v>69340</v>
      </c>
      <c r="D59" s="38">
        <v>79029</v>
      </c>
      <c r="E59" s="38">
        <v>78897</v>
      </c>
      <c r="F59" s="39">
        <v>99.83297270622177</v>
      </c>
      <c r="G59" s="40"/>
      <c r="H59" s="147">
        <v>178.90499999999997</v>
      </c>
      <c r="I59" s="148">
        <v>143.712</v>
      </c>
      <c r="J59" s="14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>
        <v>43</v>
      </c>
      <c r="D61" s="30">
        <v>134</v>
      </c>
      <c r="E61" s="30">
        <v>134</v>
      </c>
      <c r="F61" s="31"/>
      <c r="G61" s="31"/>
      <c r="H61" s="146">
        <v>0.049</v>
      </c>
      <c r="I61" s="146">
        <v>0.234</v>
      </c>
      <c r="J61" s="146"/>
      <c r="K61" s="32"/>
    </row>
    <row r="62" spans="1:11" s="33" customFormat="1" ht="11.25" customHeight="1">
      <c r="A62" s="35" t="s">
        <v>48</v>
      </c>
      <c r="B62" s="29"/>
      <c r="C62" s="30">
        <v>316</v>
      </c>
      <c r="D62" s="30">
        <v>281</v>
      </c>
      <c r="E62" s="30">
        <v>281</v>
      </c>
      <c r="F62" s="31"/>
      <c r="G62" s="31"/>
      <c r="H62" s="146">
        <v>0.564</v>
      </c>
      <c r="I62" s="146">
        <v>0.46</v>
      </c>
      <c r="J62" s="146"/>
      <c r="K62" s="32"/>
    </row>
    <row r="63" spans="1:11" s="33" customFormat="1" ht="11.25" customHeight="1">
      <c r="A63" s="35" t="s">
        <v>49</v>
      </c>
      <c r="B63" s="29"/>
      <c r="C63" s="30">
        <v>367</v>
      </c>
      <c r="D63" s="30">
        <v>395</v>
      </c>
      <c r="E63" s="30"/>
      <c r="F63" s="31"/>
      <c r="G63" s="31"/>
      <c r="H63" s="146">
        <v>0.952</v>
      </c>
      <c r="I63" s="146">
        <v>0.592</v>
      </c>
      <c r="J63" s="146"/>
      <c r="K63" s="32"/>
    </row>
    <row r="64" spans="1:11" s="42" customFormat="1" ht="11.25" customHeight="1">
      <c r="A64" s="36" t="s">
        <v>50</v>
      </c>
      <c r="B64" s="37"/>
      <c r="C64" s="38">
        <v>726</v>
      </c>
      <c r="D64" s="38">
        <v>810</v>
      </c>
      <c r="E64" s="38">
        <v>415</v>
      </c>
      <c r="F64" s="39">
        <v>51.23456790123457</v>
      </c>
      <c r="G64" s="40"/>
      <c r="H64" s="147">
        <v>1.565</v>
      </c>
      <c r="I64" s="148">
        <v>1.286</v>
      </c>
      <c r="J64" s="14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>
        <v>331</v>
      </c>
      <c r="D66" s="38">
        <v>164</v>
      </c>
      <c r="E66" s="38">
        <v>164</v>
      </c>
      <c r="F66" s="39">
        <v>100</v>
      </c>
      <c r="G66" s="40"/>
      <c r="H66" s="147">
        <v>0.348</v>
      </c>
      <c r="I66" s="148">
        <v>0.19</v>
      </c>
      <c r="J66" s="14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>
        <v>14878</v>
      </c>
      <c r="D68" s="30">
        <v>16000</v>
      </c>
      <c r="E68" s="30">
        <v>16000</v>
      </c>
      <c r="F68" s="31"/>
      <c r="G68" s="31"/>
      <c r="H68" s="146">
        <v>60.973</v>
      </c>
      <c r="I68" s="146">
        <v>26.5</v>
      </c>
      <c r="J68" s="146"/>
      <c r="K68" s="32"/>
    </row>
    <row r="69" spans="1:11" s="33" customFormat="1" ht="11.25" customHeight="1">
      <c r="A69" s="35" t="s">
        <v>53</v>
      </c>
      <c r="B69" s="29"/>
      <c r="C69" s="30">
        <v>2591</v>
      </c>
      <c r="D69" s="30">
        <v>2500</v>
      </c>
      <c r="E69" s="30">
        <v>2500</v>
      </c>
      <c r="F69" s="31"/>
      <c r="G69" s="31"/>
      <c r="H69" s="146">
        <v>7.87</v>
      </c>
      <c r="I69" s="146">
        <v>2.5</v>
      </c>
      <c r="J69" s="146"/>
      <c r="K69" s="32"/>
    </row>
    <row r="70" spans="1:11" s="42" customFormat="1" ht="11.25" customHeight="1">
      <c r="A70" s="36" t="s">
        <v>54</v>
      </c>
      <c r="B70" s="37"/>
      <c r="C70" s="38">
        <v>17469</v>
      </c>
      <c r="D70" s="38">
        <v>18500</v>
      </c>
      <c r="E70" s="38">
        <v>18500</v>
      </c>
      <c r="F70" s="39">
        <v>100</v>
      </c>
      <c r="G70" s="40"/>
      <c r="H70" s="147">
        <v>68.843</v>
      </c>
      <c r="I70" s="148">
        <v>29</v>
      </c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>
        <v>147</v>
      </c>
      <c r="D72" s="30">
        <v>189</v>
      </c>
      <c r="E72" s="30">
        <v>189</v>
      </c>
      <c r="F72" s="31"/>
      <c r="G72" s="31"/>
      <c r="H72" s="146">
        <v>0.275</v>
      </c>
      <c r="I72" s="146">
        <v>0.37</v>
      </c>
      <c r="J72" s="146"/>
      <c r="K72" s="32"/>
    </row>
    <row r="73" spans="1:11" s="33" customFormat="1" ht="11.25" customHeight="1">
      <c r="A73" s="35" t="s">
        <v>56</v>
      </c>
      <c r="B73" s="29"/>
      <c r="C73" s="30">
        <v>15305</v>
      </c>
      <c r="D73" s="30">
        <v>16544</v>
      </c>
      <c r="E73" s="30">
        <v>15800</v>
      </c>
      <c r="F73" s="31"/>
      <c r="G73" s="31"/>
      <c r="H73" s="146">
        <v>51.236</v>
      </c>
      <c r="I73" s="146">
        <v>55.489</v>
      </c>
      <c r="J73" s="146"/>
      <c r="K73" s="32"/>
    </row>
    <row r="74" spans="1:11" s="33" customFormat="1" ht="11.25" customHeight="1">
      <c r="A74" s="35" t="s">
        <v>57</v>
      </c>
      <c r="B74" s="29"/>
      <c r="C74" s="30">
        <v>6556</v>
      </c>
      <c r="D74" s="30">
        <v>8786</v>
      </c>
      <c r="E74" s="30">
        <v>9000</v>
      </c>
      <c r="F74" s="31"/>
      <c r="G74" s="31"/>
      <c r="H74" s="146">
        <v>26.626</v>
      </c>
      <c r="I74" s="146">
        <v>18.866</v>
      </c>
      <c r="J74" s="146"/>
      <c r="K74" s="32"/>
    </row>
    <row r="75" spans="1:11" s="33" customFormat="1" ht="11.25" customHeight="1">
      <c r="A75" s="35" t="s">
        <v>58</v>
      </c>
      <c r="B75" s="29"/>
      <c r="C75" s="30">
        <v>888</v>
      </c>
      <c r="D75" s="30">
        <v>1137</v>
      </c>
      <c r="E75" s="30">
        <v>1137</v>
      </c>
      <c r="F75" s="31"/>
      <c r="G75" s="31"/>
      <c r="H75" s="146">
        <v>1.434</v>
      </c>
      <c r="I75" s="146">
        <v>1.941</v>
      </c>
      <c r="J75" s="146"/>
      <c r="K75" s="32"/>
    </row>
    <row r="76" spans="1:11" s="33" customFormat="1" ht="11.25" customHeight="1">
      <c r="A76" s="35" t="s">
        <v>59</v>
      </c>
      <c r="B76" s="29"/>
      <c r="C76" s="30">
        <v>6117</v>
      </c>
      <c r="D76" s="30">
        <v>5978</v>
      </c>
      <c r="E76" s="30">
        <v>5980</v>
      </c>
      <c r="F76" s="31"/>
      <c r="G76" s="31"/>
      <c r="H76" s="146">
        <v>19.479</v>
      </c>
      <c r="I76" s="146">
        <v>20.17</v>
      </c>
      <c r="J76" s="146"/>
      <c r="K76" s="32"/>
    </row>
    <row r="77" spans="1:11" s="33" customFormat="1" ht="11.25" customHeight="1">
      <c r="A77" s="35" t="s">
        <v>60</v>
      </c>
      <c r="B77" s="29"/>
      <c r="C77" s="30">
        <v>1333</v>
      </c>
      <c r="D77" s="30">
        <v>1332</v>
      </c>
      <c r="E77" s="30">
        <v>1332</v>
      </c>
      <c r="F77" s="31"/>
      <c r="G77" s="31"/>
      <c r="H77" s="146">
        <v>5.5</v>
      </c>
      <c r="I77" s="146">
        <v>3.891</v>
      </c>
      <c r="J77" s="146"/>
      <c r="K77" s="32"/>
    </row>
    <row r="78" spans="1:11" s="33" customFormat="1" ht="11.25" customHeight="1">
      <c r="A78" s="35" t="s">
        <v>61</v>
      </c>
      <c r="B78" s="29"/>
      <c r="C78" s="30">
        <v>2094</v>
      </c>
      <c r="D78" s="30">
        <v>2242</v>
      </c>
      <c r="E78" s="30">
        <v>2250</v>
      </c>
      <c r="F78" s="31"/>
      <c r="G78" s="31"/>
      <c r="H78" s="146">
        <v>7.206</v>
      </c>
      <c r="I78" s="146">
        <v>4.977</v>
      </c>
      <c r="J78" s="146"/>
      <c r="K78" s="32"/>
    </row>
    <row r="79" spans="1:11" s="33" customFormat="1" ht="11.25" customHeight="1">
      <c r="A79" s="35" t="s">
        <v>62</v>
      </c>
      <c r="B79" s="29"/>
      <c r="C79" s="30">
        <v>18640</v>
      </c>
      <c r="D79" s="30">
        <v>22727</v>
      </c>
      <c r="E79" s="30">
        <v>22726</v>
      </c>
      <c r="F79" s="31"/>
      <c r="G79" s="31"/>
      <c r="H79" s="146">
        <v>69.688</v>
      </c>
      <c r="I79" s="146">
        <v>86.363</v>
      </c>
      <c r="J79" s="146"/>
      <c r="K79" s="32"/>
    </row>
    <row r="80" spans="1:11" s="42" customFormat="1" ht="11.25" customHeight="1">
      <c r="A80" s="43" t="s">
        <v>63</v>
      </c>
      <c r="B80" s="37"/>
      <c r="C80" s="38">
        <v>51080</v>
      </c>
      <c r="D80" s="38">
        <v>58935</v>
      </c>
      <c r="E80" s="38">
        <v>58414</v>
      </c>
      <c r="F80" s="39">
        <v>99.11597522694494</v>
      </c>
      <c r="G80" s="40"/>
      <c r="H80" s="147">
        <v>181.44400000000002</v>
      </c>
      <c r="I80" s="148">
        <v>192.067</v>
      </c>
      <c r="J80" s="14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>
        <v>11</v>
      </c>
      <c r="D82" s="30">
        <v>11</v>
      </c>
      <c r="E82" s="30">
        <v>11</v>
      </c>
      <c r="F82" s="31"/>
      <c r="G82" s="31"/>
      <c r="H82" s="146">
        <v>0.008</v>
      </c>
      <c r="I82" s="146">
        <v>0.008</v>
      </c>
      <c r="J82" s="146"/>
      <c r="K82" s="32"/>
    </row>
    <row r="83" spans="1:11" s="33" customFormat="1" ht="11.25" customHeight="1">
      <c r="A83" s="35" t="s">
        <v>65</v>
      </c>
      <c r="B83" s="29"/>
      <c r="C83" s="30">
        <v>1</v>
      </c>
      <c r="D83" s="30"/>
      <c r="E83" s="30"/>
      <c r="F83" s="31"/>
      <c r="G83" s="31"/>
      <c r="H83" s="146">
        <v>0.001</v>
      </c>
      <c r="I83" s="146"/>
      <c r="J83" s="146"/>
      <c r="K83" s="32"/>
    </row>
    <row r="84" spans="1:11" s="42" customFormat="1" ht="11.25" customHeight="1">
      <c r="A84" s="36" t="s">
        <v>66</v>
      </c>
      <c r="B84" s="37"/>
      <c r="C84" s="38">
        <v>12</v>
      </c>
      <c r="D84" s="38">
        <v>11</v>
      </c>
      <c r="E84" s="38">
        <v>11</v>
      </c>
      <c r="F84" s="39">
        <v>100</v>
      </c>
      <c r="G84" s="40"/>
      <c r="H84" s="147">
        <v>0.009000000000000001</v>
      </c>
      <c r="I84" s="148">
        <v>0.008</v>
      </c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67</v>
      </c>
      <c r="B87" s="52"/>
      <c r="C87" s="53">
        <v>213091</v>
      </c>
      <c r="D87" s="53">
        <v>246085</v>
      </c>
      <c r="E87" s="53">
        <v>242088</v>
      </c>
      <c r="F87" s="54">
        <f>IF(D87&gt;0,100*E87/D87,0)</f>
        <v>98.37576447162566</v>
      </c>
      <c r="G87" s="40"/>
      <c r="H87" s="151">
        <v>649.0110000000001</v>
      </c>
      <c r="I87" s="152">
        <v>571.7660000000001</v>
      </c>
      <c r="J87" s="152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horizontalDpi="600" verticalDpi="600" orientation="portrait" paperSize="9" scale="72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8"/>
  <dimension ref="A1:K625"/>
  <sheetViews>
    <sheetView view="pageBreakPreview" zoomScale="102" zoomScaleSheetLayoutView="102" zoomScalePageLayoutView="0" workbookViewId="0" topLeftCell="A1">
      <selection activeCell="K64" sqref="K64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76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277</v>
      </c>
      <c r="D7" s="21" t="s">
        <v>6</v>
      </c>
      <c r="E7" s="21">
        <v>7</v>
      </c>
      <c r="F7" s="22" t="str">
        <f>CONCATENATE(D6,"=100")</f>
        <v>2018=100</v>
      </c>
      <c r="G7" s="23"/>
      <c r="H7" s="20" t="s">
        <v>277</v>
      </c>
      <c r="I7" s="21" t="s">
        <v>6</v>
      </c>
      <c r="J7" s="21">
        <v>10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7690</v>
      </c>
      <c r="D9" s="30">
        <v>7614</v>
      </c>
      <c r="E9" s="30">
        <v>7700</v>
      </c>
      <c r="F9" s="31"/>
      <c r="G9" s="31"/>
      <c r="H9" s="146">
        <v>46.293</v>
      </c>
      <c r="I9" s="146">
        <v>48.357</v>
      </c>
      <c r="J9" s="146">
        <v>53.34</v>
      </c>
      <c r="K9" s="32"/>
    </row>
    <row r="10" spans="1:11" s="33" customFormat="1" ht="11.25" customHeight="1">
      <c r="A10" s="35" t="s">
        <v>8</v>
      </c>
      <c r="B10" s="29"/>
      <c r="C10" s="30">
        <v>2255</v>
      </c>
      <c r="D10" s="30">
        <v>2300</v>
      </c>
      <c r="E10" s="30">
        <v>2300</v>
      </c>
      <c r="F10" s="31"/>
      <c r="G10" s="31"/>
      <c r="H10" s="146">
        <v>14.318</v>
      </c>
      <c r="I10" s="146">
        <v>14.638</v>
      </c>
      <c r="J10" s="146">
        <v>15.157</v>
      </c>
      <c r="K10" s="32"/>
    </row>
    <row r="11" spans="1:11" s="33" customFormat="1" ht="11.25" customHeight="1">
      <c r="A11" s="28" t="s">
        <v>9</v>
      </c>
      <c r="B11" s="29"/>
      <c r="C11" s="30">
        <v>1949</v>
      </c>
      <c r="D11" s="30">
        <v>1962</v>
      </c>
      <c r="E11" s="30">
        <v>1970</v>
      </c>
      <c r="F11" s="31"/>
      <c r="G11" s="31"/>
      <c r="H11" s="146">
        <v>12.376</v>
      </c>
      <c r="I11" s="146">
        <v>11.792</v>
      </c>
      <c r="J11" s="146">
        <v>11.82</v>
      </c>
      <c r="K11" s="32"/>
    </row>
    <row r="12" spans="1:11" s="33" customFormat="1" ht="11.25" customHeight="1">
      <c r="A12" s="35" t="s">
        <v>10</v>
      </c>
      <c r="B12" s="29"/>
      <c r="C12" s="30">
        <v>5964</v>
      </c>
      <c r="D12" s="30">
        <v>5627</v>
      </c>
      <c r="E12" s="30">
        <v>5600</v>
      </c>
      <c r="F12" s="31"/>
      <c r="G12" s="31"/>
      <c r="H12" s="146">
        <v>30.715</v>
      </c>
      <c r="I12" s="146">
        <v>28.146</v>
      </c>
      <c r="J12" s="146">
        <v>28</v>
      </c>
      <c r="K12" s="32"/>
    </row>
    <row r="13" spans="1:11" s="42" customFormat="1" ht="11.25" customHeight="1">
      <c r="A13" s="36" t="s">
        <v>11</v>
      </c>
      <c r="B13" s="37"/>
      <c r="C13" s="38">
        <v>17858</v>
      </c>
      <c r="D13" s="38">
        <v>17503</v>
      </c>
      <c r="E13" s="38">
        <v>17570</v>
      </c>
      <c r="F13" s="39">
        <v>100.38279152145347</v>
      </c>
      <c r="G13" s="40"/>
      <c r="H13" s="147">
        <v>103.702</v>
      </c>
      <c r="I13" s="148">
        <v>102.93299999999999</v>
      </c>
      <c r="J13" s="148">
        <v>108.31700000000001</v>
      </c>
      <c r="K13" s="41">
        <v>105.23058688661558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>
        <v>427</v>
      </c>
      <c r="D15" s="38">
        <v>455</v>
      </c>
      <c r="E15" s="38">
        <v>455</v>
      </c>
      <c r="F15" s="39">
        <v>100</v>
      </c>
      <c r="G15" s="40"/>
      <c r="H15" s="147">
        <v>1.002</v>
      </c>
      <c r="I15" s="148">
        <v>1.183</v>
      </c>
      <c r="J15" s="148">
        <v>1.1</v>
      </c>
      <c r="K15" s="41">
        <v>92.9839391377853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>
        <v>1</v>
      </c>
      <c r="D19" s="30">
        <v>2</v>
      </c>
      <c r="E19" s="30">
        <v>4</v>
      </c>
      <c r="F19" s="31"/>
      <c r="G19" s="31"/>
      <c r="H19" s="146">
        <v>0.004</v>
      </c>
      <c r="I19" s="146">
        <v>0.009</v>
      </c>
      <c r="J19" s="146"/>
      <c r="K19" s="32"/>
    </row>
    <row r="20" spans="1:11" s="33" customFormat="1" ht="11.25" customHeight="1">
      <c r="A20" s="35" t="s">
        <v>15</v>
      </c>
      <c r="B20" s="29"/>
      <c r="C20" s="30">
        <v>105</v>
      </c>
      <c r="D20" s="30">
        <v>103</v>
      </c>
      <c r="E20" s="30">
        <v>103</v>
      </c>
      <c r="F20" s="31"/>
      <c r="G20" s="31"/>
      <c r="H20" s="146">
        <v>0.294</v>
      </c>
      <c r="I20" s="146">
        <v>0.309</v>
      </c>
      <c r="J20" s="146">
        <v>0.24</v>
      </c>
      <c r="K20" s="32"/>
    </row>
    <row r="21" spans="1:11" s="33" customFormat="1" ht="11.25" customHeight="1">
      <c r="A21" s="35" t="s">
        <v>16</v>
      </c>
      <c r="B21" s="29"/>
      <c r="C21" s="30">
        <v>70</v>
      </c>
      <c r="D21" s="30">
        <v>71</v>
      </c>
      <c r="E21" s="30">
        <v>148</v>
      </c>
      <c r="F21" s="31"/>
      <c r="G21" s="31"/>
      <c r="H21" s="146">
        <v>0.21</v>
      </c>
      <c r="I21" s="146">
        <v>0.227</v>
      </c>
      <c r="J21" s="146">
        <v>0.27</v>
      </c>
      <c r="K21" s="32"/>
    </row>
    <row r="22" spans="1:11" s="42" customFormat="1" ht="11.25" customHeight="1">
      <c r="A22" s="36" t="s">
        <v>17</v>
      </c>
      <c r="B22" s="37"/>
      <c r="C22" s="38">
        <v>176</v>
      </c>
      <c r="D22" s="38">
        <v>176</v>
      </c>
      <c r="E22" s="38">
        <v>255</v>
      </c>
      <c r="F22" s="39">
        <v>144.88636363636363</v>
      </c>
      <c r="G22" s="40"/>
      <c r="H22" s="147">
        <v>0.508</v>
      </c>
      <c r="I22" s="148">
        <v>0.545</v>
      </c>
      <c r="J22" s="148">
        <v>0.51</v>
      </c>
      <c r="K22" s="41">
        <v>93.57798165137613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>
        <v>13651</v>
      </c>
      <c r="D24" s="38">
        <v>13462</v>
      </c>
      <c r="E24" s="38">
        <v>15197</v>
      </c>
      <c r="F24" s="39">
        <v>112.88812954984401</v>
      </c>
      <c r="G24" s="40"/>
      <c r="H24" s="147">
        <v>149.705</v>
      </c>
      <c r="I24" s="148">
        <v>161.624</v>
      </c>
      <c r="J24" s="148">
        <v>173.812</v>
      </c>
      <c r="K24" s="41">
        <v>107.54095926347573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>
        <v>495</v>
      </c>
      <c r="D26" s="38">
        <v>416</v>
      </c>
      <c r="E26" s="38">
        <v>300</v>
      </c>
      <c r="F26" s="39">
        <v>72.11538461538461</v>
      </c>
      <c r="G26" s="40"/>
      <c r="H26" s="147">
        <v>5.746</v>
      </c>
      <c r="I26" s="148">
        <v>4.831</v>
      </c>
      <c r="J26" s="148">
        <v>4.2</v>
      </c>
      <c r="K26" s="41">
        <v>86.93852204512523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>
        <v>64805</v>
      </c>
      <c r="D28" s="30">
        <v>63316</v>
      </c>
      <c r="E28" s="30">
        <v>70670</v>
      </c>
      <c r="F28" s="31"/>
      <c r="G28" s="31"/>
      <c r="H28" s="146">
        <v>846.753</v>
      </c>
      <c r="I28" s="146">
        <v>758.524</v>
      </c>
      <c r="J28" s="146">
        <v>845.736</v>
      </c>
      <c r="K28" s="32"/>
    </row>
    <row r="29" spans="1:11" s="33" customFormat="1" ht="11.25" customHeight="1">
      <c r="A29" s="35" t="s">
        <v>21</v>
      </c>
      <c r="B29" s="29"/>
      <c r="C29" s="30">
        <v>2576</v>
      </c>
      <c r="D29" s="30">
        <v>1947</v>
      </c>
      <c r="E29" s="30">
        <v>2250</v>
      </c>
      <c r="F29" s="31"/>
      <c r="G29" s="31"/>
      <c r="H29" s="146">
        <v>27.09</v>
      </c>
      <c r="I29" s="146">
        <v>18.987</v>
      </c>
      <c r="J29" s="146">
        <v>20.95</v>
      </c>
      <c r="K29" s="32"/>
    </row>
    <row r="30" spans="1:11" s="33" customFormat="1" ht="11.25" customHeight="1">
      <c r="A30" s="35" t="s">
        <v>22</v>
      </c>
      <c r="B30" s="29"/>
      <c r="C30" s="30">
        <v>17883</v>
      </c>
      <c r="D30" s="30">
        <v>15595</v>
      </c>
      <c r="E30" s="30">
        <v>15663</v>
      </c>
      <c r="F30" s="31"/>
      <c r="G30" s="31"/>
      <c r="H30" s="146">
        <v>204.061</v>
      </c>
      <c r="I30" s="146">
        <v>172.889</v>
      </c>
      <c r="J30" s="146">
        <v>199.31</v>
      </c>
      <c r="K30" s="32"/>
    </row>
    <row r="31" spans="1:11" s="42" customFormat="1" ht="11.25" customHeight="1">
      <c r="A31" s="43" t="s">
        <v>23</v>
      </c>
      <c r="B31" s="37"/>
      <c r="C31" s="38">
        <v>85264</v>
      </c>
      <c r="D31" s="38">
        <v>80858</v>
      </c>
      <c r="E31" s="38">
        <v>88583</v>
      </c>
      <c r="F31" s="39">
        <v>109.55378564891538</v>
      </c>
      <c r="G31" s="40"/>
      <c r="H31" s="147">
        <v>1077.904</v>
      </c>
      <c r="I31" s="148">
        <v>950.4</v>
      </c>
      <c r="J31" s="148">
        <v>1065.996</v>
      </c>
      <c r="K31" s="41">
        <v>112.1628787878788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>
        <v>121</v>
      </c>
      <c r="D33" s="30">
        <v>173</v>
      </c>
      <c r="E33" s="30">
        <v>170</v>
      </c>
      <c r="F33" s="31"/>
      <c r="G33" s="31"/>
      <c r="H33" s="146">
        <v>0.765</v>
      </c>
      <c r="I33" s="146">
        <v>1.17</v>
      </c>
      <c r="J33" s="146">
        <v>1.1</v>
      </c>
      <c r="K33" s="32"/>
    </row>
    <row r="34" spans="1:11" s="33" customFormat="1" ht="11.25" customHeight="1">
      <c r="A34" s="35" t="s">
        <v>25</v>
      </c>
      <c r="B34" s="29"/>
      <c r="C34" s="30">
        <v>6601</v>
      </c>
      <c r="D34" s="30">
        <v>5545</v>
      </c>
      <c r="E34" s="30">
        <v>6000</v>
      </c>
      <c r="F34" s="31"/>
      <c r="G34" s="31"/>
      <c r="H34" s="146">
        <v>69.05</v>
      </c>
      <c r="I34" s="146">
        <v>58.096</v>
      </c>
      <c r="J34" s="146">
        <v>6</v>
      </c>
      <c r="K34" s="32"/>
    </row>
    <row r="35" spans="1:11" s="33" customFormat="1" ht="11.25" customHeight="1">
      <c r="A35" s="35" t="s">
        <v>26</v>
      </c>
      <c r="B35" s="29"/>
      <c r="C35" s="30">
        <v>30618</v>
      </c>
      <c r="D35" s="30">
        <v>31243</v>
      </c>
      <c r="E35" s="30">
        <v>34000</v>
      </c>
      <c r="F35" s="31"/>
      <c r="G35" s="31"/>
      <c r="H35" s="146">
        <v>295.363</v>
      </c>
      <c r="I35" s="146">
        <v>320.435</v>
      </c>
      <c r="J35" s="146">
        <v>270</v>
      </c>
      <c r="K35" s="32"/>
    </row>
    <row r="36" spans="1:11" s="33" customFormat="1" ht="11.25" customHeight="1">
      <c r="A36" s="35" t="s">
        <v>27</v>
      </c>
      <c r="B36" s="29"/>
      <c r="C36" s="30">
        <v>122</v>
      </c>
      <c r="D36" s="30">
        <v>112</v>
      </c>
      <c r="E36" s="30">
        <v>112</v>
      </c>
      <c r="F36" s="31"/>
      <c r="G36" s="31"/>
      <c r="H36" s="146">
        <v>1.068</v>
      </c>
      <c r="I36" s="146">
        <v>0.908</v>
      </c>
      <c r="J36" s="146">
        <v>0.908</v>
      </c>
      <c r="K36" s="32"/>
    </row>
    <row r="37" spans="1:11" s="42" customFormat="1" ht="11.25" customHeight="1">
      <c r="A37" s="36" t="s">
        <v>28</v>
      </c>
      <c r="B37" s="37"/>
      <c r="C37" s="38">
        <v>37462</v>
      </c>
      <c r="D37" s="38">
        <v>37073</v>
      </c>
      <c r="E37" s="38">
        <v>40282</v>
      </c>
      <c r="F37" s="39">
        <v>108.65589512583281</v>
      </c>
      <c r="G37" s="40"/>
      <c r="H37" s="147">
        <v>366.246</v>
      </c>
      <c r="I37" s="148">
        <v>380.60900000000004</v>
      </c>
      <c r="J37" s="148">
        <v>278.00800000000004</v>
      </c>
      <c r="K37" s="41">
        <v>73.04293907921253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>
        <v>133</v>
      </c>
      <c r="D39" s="38">
        <v>138</v>
      </c>
      <c r="E39" s="38">
        <v>135</v>
      </c>
      <c r="F39" s="39">
        <v>97.82608695652173</v>
      </c>
      <c r="G39" s="40"/>
      <c r="H39" s="147">
        <v>0.732</v>
      </c>
      <c r="I39" s="148">
        <v>0.759</v>
      </c>
      <c r="J39" s="148">
        <v>0.75</v>
      </c>
      <c r="K39" s="41">
        <v>98.81422924901186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>
        <v>1390</v>
      </c>
      <c r="D41" s="30">
        <v>1163</v>
      </c>
      <c r="E41" s="30">
        <v>410</v>
      </c>
      <c r="F41" s="31"/>
      <c r="G41" s="31"/>
      <c r="H41" s="146">
        <v>18.07</v>
      </c>
      <c r="I41" s="146">
        <v>15.825</v>
      </c>
      <c r="J41" s="146">
        <v>5.007</v>
      </c>
      <c r="K41" s="32"/>
    </row>
    <row r="42" spans="1:11" s="33" customFormat="1" ht="11.25" customHeight="1">
      <c r="A42" s="35" t="s">
        <v>31</v>
      </c>
      <c r="B42" s="29"/>
      <c r="C42" s="30">
        <v>743</v>
      </c>
      <c r="D42" s="30">
        <v>647</v>
      </c>
      <c r="E42" s="30">
        <v>661</v>
      </c>
      <c r="F42" s="31"/>
      <c r="G42" s="31"/>
      <c r="H42" s="146">
        <v>9.659</v>
      </c>
      <c r="I42" s="146">
        <v>7.748</v>
      </c>
      <c r="J42" s="146">
        <v>8.506</v>
      </c>
      <c r="K42" s="32"/>
    </row>
    <row r="43" spans="1:11" s="33" customFormat="1" ht="11.25" customHeight="1">
      <c r="A43" s="35" t="s">
        <v>32</v>
      </c>
      <c r="B43" s="29"/>
      <c r="C43" s="30">
        <v>53875</v>
      </c>
      <c r="D43" s="30">
        <v>57176</v>
      </c>
      <c r="E43" s="30">
        <v>69013</v>
      </c>
      <c r="F43" s="31"/>
      <c r="G43" s="31"/>
      <c r="H43" s="146">
        <v>522.588</v>
      </c>
      <c r="I43" s="146">
        <v>714.7</v>
      </c>
      <c r="J43" s="146">
        <v>827.259</v>
      </c>
      <c r="K43" s="32"/>
    </row>
    <row r="44" spans="1:11" s="33" customFormat="1" ht="11.25" customHeight="1">
      <c r="A44" s="35" t="s">
        <v>33</v>
      </c>
      <c r="B44" s="29"/>
      <c r="C44" s="30">
        <v>170</v>
      </c>
      <c r="D44" s="30">
        <v>1990</v>
      </c>
      <c r="E44" s="30">
        <v>3380</v>
      </c>
      <c r="F44" s="31"/>
      <c r="G44" s="31"/>
      <c r="H44" s="146">
        <v>1.36</v>
      </c>
      <c r="I44" s="146">
        <v>23.952</v>
      </c>
      <c r="J44" s="146">
        <v>39.644</v>
      </c>
      <c r="K44" s="32"/>
    </row>
    <row r="45" spans="1:11" s="33" customFormat="1" ht="11.25" customHeight="1">
      <c r="A45" s="35" t="s">
        <v>34</v>
      </c>
      <c r="B45" s="29"/>
      <c r="C45" s="30">
        <v>16299</v>
      </c>
      <c r="D45" s="30">
        <v>15914</v>
      </c>
      <c r="E45" s="30">
        <v>17150</v>
      </c>
      <c r="F45" s="31"/>
      <c r="G45" s="31"/>
      <c r="H45" s="146">
        <v>211.887</v>
      </c>
      <c r="I45" s="146">
        <v>198.925</v>
      </c>
      <c r="J45" s="146">
        <v>214.752</v>
      </c>
      <c r="K45" s="32"/>
    </row>
    <row r="46" spans="1:11" s="33" customFormat="1" ht="11.25" customHeight="1">
      <c r="A46" s="35" t="s">
        <v>35</v>
      </c>
      <c r="B46" s="29"/>
      <c r="C46" s="30">
        <v>80</v>
      </c>
      <c r="D46" s="30">
        <v>73</v>
      </c>
      <c r="E46" s="30">
        <v>77</v>
      </c>
      <c r="F46" s="31"/>
      <c r="G46" s="31"/>
      <c r="H46" s="146">
        <v>0.88</v>
      </c>
      <c r="I46" s="146">
        <v>0.803</v>
      </c>
      <c r="J46" s="146">
        <v>0.847</v>
      </c>
      <c r="K46" s="32"/>
    </row>
    <row r="47" spans="1:11" s="33" customFormat="1" ht="11.25" customHeight="1">
      <c r="A47" s="35" t="s">
        <v>36</v>
      </c>
      <c r="B47" s="29"/>
      <c r="C47" s="30">
        <v>66</v>
      </c>
      <c r="D47" s="30">
        <v>146</v>
      </c>
      <c r="E47" s="30">
        <v>143</v>
      </c>
      <c r="F47" s="31"/>
      <c r="G47" s="31"/>
      <c r="H47" s="146">
        <v>0.792</v>
      </c>
      <c r="I47" s="146">
        <v>1.755</v>
      </c>
      <c r="J47" s="146">
        <v>1.645</v>
      </c>
      <c r="K47" s="32"/>
    </row>
    <row r="48" spans="1:11" s="33" customFormat="1" ht="11.25" customHeight="1">
      <c r="A48" s="35" t="s">
        <v>37</v>
      </c>
      <c r="B48" s="29"/>
      <c r="C48" s="30">
        <v>3873</v>
      </c>
      <c r="D48" s="30">
        <v>3837</v>
      </c>
      <c r="E48" s="30">
        <v>5261</v>
      </c>
      <c r="F48" s="31"/>
      <c r="G48" s="31"/>
      <c r="H48" s="146">
        <v>28.037</v>
      </c>
      <c r="I48" s="146">
        <v>47.602</v>
      </c>
      <c r="J48" s="146">
        <v>65.589</v>
      </c>
      <c r="K48" s="32"/>
    </row>
    <row r="49" spans="1:11" s="33" customFormat="1" ht="11.25" customHeight="1">
      <c r="A49" s="35" t="s">
        <v>38</v>
      </c>
      <c r="B49" s="29"/>
      <c r="C49" s="30">
        <v>11783</v>
      </c>
      <c r="D49" s="30">
        <v>11381</v>
      </c>
      <c r="E49" s="30">
        <v>14018</v>
      </c>
      <c r="F49" s="31"/>
      <c r="G49" s="31"/>
      <c r="H49" s="146">
        <v>147.288</v>
      </c>
      <c r="I49" s="146">
        <v>159.584</v>
      </c>
      <c r="J49" s="146">
        <v>193.504</v>
      </c>
      <c r="K49" s="32"/>
    </row>
    <row r="50" spans="1:11" s="42" customFormat="1" ht="11.25" customHeight="1">
      <c r="A50" s="43" t="s">
        <v>39</v>
      </c>
      <c r="B50" s="37"/>
      <c r="C50" s="38">
        <v>88279</v>
      </c>
      <c r="D50" s="38">
        <v>92327</v>
      </c>
      <c r="E50" s="38">
        <v>110113</v>
      </c>
      <c r="F50" s="39">
        <v>119.2641372512916</v>
      </c>
      <c r="G50" s="40"/>
      <c r="H50" s="147">
        <v>940.5610000000001</v>
      </c>
      <c r="I50" s="148">
        <v>1170.894</v>
      </c>
      <c r="J50" s="148">
        <v>1356.753</v>
      </c>
      <c r="K50" s="41">
        <v>115.87325581991196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>
        <v>5431</v>
      </c>
      <c r="D52" s="38">
        <v>4250</v>
      </c>
      <c r="E52" s="38">
        <v>4250</v>
      </c>
      <c r="F52" s="39">
        <v>100</v>
      </c>
      <c r="G52" s="40"/>
      <c r="H52" s="147">
        <v>59.062</v>
      </c>
      <c r="I52" s="148">
        <v>50.221</v>
      </c>
      <c r="J52" s="148">
        <v>50.221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>
        <v>8000</v>
      </c>
      <c r="D54" s="30">
        <v>6442</v>
      </c>
      <c r="E54" s="30">
        <v>6500</v>
      </c>
      <c r="F54" s="31"/>
      <c r="G54" s="31"/>
      <c r="H54" s="146">
        <v>108</v>
      </c>
      <c r="I54" s="146">
        <v>90.188</v>
      </c>
      <c r="J54" s="146">
        <v>95.55</v>
      </c>
      <c r="K54" s="32"/>
    </row>
    <row r="55" spans="1:11" s="33" customFormat="1" ht="11.25" customHeight="1">
      <c r="A55" s="35" t="s">
        <v>42</v>
      </c>
      <c r="B55" s="29"/>
      <c r="C55" s="30">
        <v>3828</v>
      </c>
      <c r="D55" s="30">
        <v>3553</v>
      </c>
      <c r="E55" s="30">
        <v>4029</v>
      </c>
      <c r="F55" s="31"/>
      <c r="G55" s="31"/>
      <c r="H55" s="146">
        <v>44.025</v>
      </c>
      <c r="I55" s="146">
        <v>40.875</v>
      </c>
      <c r="J55" s="146">
        <v>46.333</v>
      </c>
      <c r="K55" s="32"/>
    </row>
    <row r="56" spans="1:11" s="33" customFormat="1" ht="11.25" customHeight="1">
      <c r="A56" s="35" t="s">
        <v>43</v>
      </c>
      <c r="B56" s="29"/>
      <c r="C56" s="30">
        <v>1250</v>
      </c>
      <c r="D56" s="30">
        <v>803</v>
      </c>
      <c r="E56" s="30">
        <v>662</v>
      </c>
      <c r="F56" s="31"/>
      <c r="G56" s="31"/>
      <c r="H56" s="146">
        <v>14.963</v>
      </c>
      <c r="I56" s="146">
        <v>9.408</v>
      </c>
      <c r="J56" s="146">
        <v>7.82</v>
      </c>
      <c r="K56" s="32"/>
    </row>
    <row r="57" spans="1:11" s="33" customFormat="1" ht="11.25" customHeight="1">
      <c r="A57" s="35" t="s">
        <v>44</v>
      </c>
      <c r="B57" s="29"/>
      <c r="C57" s="30">
        <v>2521</v>
      </c>
      <c r="D57" s="30">
        <v>2434</v>
      </c>
      <c r="E57" s="30">
        <v>2824</v>
      </c>
      <c r="F57" s="31"/>
      <c r="G57" s="31"/>
      <c r="H57" s="146">
        <v>30.22</v>
      </c>
      <c r="I57" s="146">
        <v>32.815</v>
      </c>
      <c r="J57" s="146">
        <v>45.184</v>
      </c>
      <c r="K57" s="32"/>
    </row>
    <row r="58" spans="1:11" s="33" customFormat="1" ht="11.25" customHeight="1">
      <c r="A58" s="35" t="s">
        <v>45</v>
      </c>
      <c r="B58" s="29"/>
      <c r="C58" s="30">
        <v>6074</v>
      </c>
      <c r="D58" s="30">
        <v>5448</v>
      </c>
      <c r="E58" s="30">
        <v>5140</v>
      </c>
      <c r="F58" s="31"/>
      <c r="G58" s="31"/>
      <c r="H58" s="146">
        <v>64.735</v>
      </c>
      <c r="I58" s="146">
        <v>68.1</v>
      </c>
      <c r="J58" s="146">
        <v>54.675</v>
      </c>
      <c r="K58" s="32"/>
    </row>
    <row r="59" spans="1:11" s="42" customFormat="1" ht="11.25" customHeight="1">
      <c r="A59" s="36" t="s">
        <v>46</v>
      </c>
      <c r="B59" s="37"/>
      <c r="C59" s="38">
        <v>21673</v>
      </c>
      <c r="D59" s="38">
        <v>18680</v>
      </c>
      <c r="E59" s="38">
        <v>19155</v>
      </c>
      <c r="F59" s="39">
        <v>102.54282655246253</v>
      </c>
      <c r="G59" s="40"/>
      <c r="H59" s="147">
        <v>261.943</v>
      </c>
      <c r="I59" s="148">
        <v>241.38599999999997</v>
      </c>
      <c r="J59" s="148">
        <v>249.56199999999995</v>
      </c>
      <c r="K59" s="41">
        <v>103.387106128773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>
        <v>212</v>
      </c>
      <c r="D61" s="30">
        <v>210</v>
      </c>
      <c r="E61" s="30">
        <v>80</v>
      </c>
      <c r="F61" s="31"/>
      <c r="G61" s="31"/>
      <c r="H61" s="146">
        <v>2.332</v>
      </c>
      <c r="I61" s="146">
        <v>2.299</v>
      </c>
      <c r="J61" s="146">
        <v>0.88</v>
      </c>
      <c r="K61" s="32"/>
    </row>
    <row r="62" spans="1:11" s="33" customFormat="1" ht="11.25" customHeight="1">
      <c r="A62" s="35" t="s">
        <v>48</v>
      </c>
      <c r="B62" s="29"/>
      <c r="C62" s="30">
        <v>129</v>
      </c>
      <c r="D62" s="30">
        <v>154</v>
      </c>
      <c r="E62" s="30">
        <v>139</v>
      </c>
      <c r="F62" s="31"/>
      <c r="G62" s="31"/>
      <c r="H62" s="146">
        <v>0.501</v>
      </c>
      <c r="I62" s="146">
        <v>0.502</v>
      </c>
      <c r="J62" s="146">
        <v>0.462</v>
      </c>
      <c r="K62" s="32"/>
    </row>
    <row r="63" spans="1:11" s="33" customFormat="1" ht="11.25" customHeight="1">
      <c r="A63" s="35" t="s">
        <v>49</v>
      </c>
      <c r="B63" s="29"/>
      <c r="C63" s="30">
        <v>252</v>
      </c>
      <c r="D63" s="30">
        <v>121</v>
      </c>
      <c r="E63" s="30">
        <v>119</v>
      </c>
      <c r="F63" s="31"/>
      <c r="G63" s="31"/>
      <c r="H63" s="146">
        <v>2.822</v>
      </c>
      <c r="I63" s="146">
        <v>1.452</v>
      </c>
      <c r="J63" s="146"/>
      <c r="K63" s="32"/>
    </row>
    <row r="64" spans="1:11" s="42" customFormat="1" ht="11.25" customHeight="1">
      <c r="A64" s="36" t="s">
        <v>50</v>
      </c>
      <c r="B64" s="37"/>
      <c r="C64" s="38">
        <v>593</v>
      </c>
      <c r="D64" s="38">
        <v>485</v>
      </c>
      <c r="E64" s="38">
        <v>338</v>
      </c>
      <c r="F64" s="39">
        <v>69.69072164948453</v>
      </c>
      <c r="G64" s="40"/>
      <c r="H64" s="147">
        <v>5.654999999999999</v>
      </c>
      <c r="I64" s="148">
        <v>4.253</v>
      </c>
      <c r="J64" s="14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>
        <v>125</v>
      </c>
      <c r="D66" s="38">
        <v>114</v>
      </c>
      <c r="E66" s="38">
        <v>114</v>
      </c>
      <c r="F66" s="39">
        <v>100</v>
      </c>
      <c r="G66" s="40"/>
      <c r="H66" s="147">
        <v>1.172</v>
      </c>
      <c r="I66" s="148">
        <v>1.083</v>
      </c>
      <c r="J66" s="148">
        <v>1.15</v>
      </c>
      <c r="K66" s="41">
        <v>106.1865189289012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>
        <v>26826</v>
      </c>
      <c r="D68" s="30">
        <v>26134</v>
      </c>
      <c r="E68" s="30">
        <v>28000</v>
      </c>
      <c r="F68" s="31"/>
      <c r="G68" s="31"/>
      <c r="H68" s="146">
        <v>348.953</v>
      </c>
      <c r="I68" s="146">
        <v>362.27</v>
      </c>
      <c r="J68" s="146">
        <v>391</v>
      </c>
      <c r="K68" s="32"/>
    </row>
    <row r="69" spans="1:11" s="33" customFormat="1" ht="11.25" customHeight="1">
      <c r="A69" s="35" t="s">
        <v>53</v>
      </c>
      <c r="B69" s="29"/>
      <c r="C69" s="30">
        <v>18285</v>
      </c>
      <c r="D69" s="30">
        <v>18022</v>
      </c>
      <c r="E69" s="30">
        <v>18000</v>
      </c>
      <c r="F69" s="31"/>
      <c r="G69" s="31"/>
      <c r="H69" s="146">
        <v>258.221</v>
      </c>
      <c r="I69" s="146">
        <v>271.826</v>
      </c>
      <c r="J69" s="146">
        <v>271</v>
      </c>
      <c r="K69" s="32"/>
    </row>
    <row r="70" spans="1:11" s="42" customFormat="1" ht="11.25" customHeight="1">
      <c r="A70" s="36" t="s">
        <v>54</v>
      </c>
      <c r="B70" s="37"/>
      <c r="C70" s="38">
        <v>45111</v>
      </c>
      <c r="D70" s="38">
        <v>44156</v>
      </c>
      <c r="E70" s="38">
        <v>46000</v>
      </c>
      <c r="F70" s="39">
        <v>104.17610290787209</v>
      </c>
      <c r="G70" s="40"/>
      <c r="H70" s="147">
        <v>607.174</v>
      </c>
      <c r="I70" s="148">
        <v>634.096</v>
      </c>
      <c r="J70" s="148">
        <v>662</v>
      </c>
      <c r="K70" s="41">
        <v>104.40059549342686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>
        <v>10</v>
      </c>
      <c r="D72" s="30">
        <v>11</v>
      </c>
      <c r="E72" s="30">
        <v>5</v>
      </c>
      <c r="F72" s="31"/>
      <c r="G72" s="31"/>
      <c r="H72" s="146">
        <v>0.045</v>
      </c>
      <c r="I72" s="146">
        <v>0.061</v>
      </c>
      <c r="J72" s="146">
        <v>0.036</v>
      </c>
      <c r="K72" s="32"/>
    </row>
    <row r="73" spans="1:11" s="33" customFormat="1" ht="11.25" customHeight="1">
      <c r="A73" s="35" t="s">
        <v>56</v>
      </c>
      <c r="B73" s="29"/>
      <c r="C73" s="30">
        <v>1772</v>
      </c>
      <c r="D73" s="30">
        <v>1837</v>
      </c>
      <c r="E73" s="30">
        <v>2196</v>
      </c>
      <c r="F73" s="31"/>
      <c r="G73" s="31"/>
      <c r="H73" s="146">
        <v>22.076</v>
      </c>
      <c r="I73" s="146">
        <v>22.361</v>
      </c>
      <c r="J73" s="146">
        <v>26.844</v>
      </c>
      <c r="K73" s="32"/>
    </row>
    <row r="74" spans="1:11" s="33" customFormat="1" ht="11.25" customHeight="1">
      <c r="A74" s="35" t="s">
        <v>57</v>
      </c>
      <c r="B74" s="29"/>
      <c r="C74" s="30">
        <v>3126</v>
      </c>
      <c r="D74" s="30">
        <v>1783</v>
      </c>
      <c r="E74" s="30">
        <v>2575</v>
      </c>
      <c r="F74" s="31"/>
      <c r="G74" s="31"/>
      <c r="H74" s="146">
        <v>35.882</v>
      </c>
      <c r="I74" s="146">
        <v>22.283</v>
      </c>
      <c r="J74" s="146">
        <v>25.71</v>
      </c>
      <c r="K74" s="32"/>
    </row>
    <row r="75" spans="1:11" s="33" customFormat="1" ht="11.25" customHeight="1">
      <c r="A75" s="35" t="s">
        <v>58</v>
      </c>
      <c r="B75" s="29"/>
      <c r="C75" s="30">
        <v>2188</v>
      </c>
      <c r="D75" s="30">
        <v>2182</v>
      </c>
      <c r="E75" s="30">
        <v>2182</v>
      </c>
      <c r="F75" s="31"/>
      <c r="G75" s="31"/>
      <c r="H75" s="146">
        <v>23.156</v>
      </c>
      <c r="I75" s="146">
        <v>20.447</v>
      </c>
      <c r="J75" s="146">
        <v>20.015</v>
      </c>
      <c r="K75" s="32"/>
    </row>
    <row r="76" spans="1:11" s="33" customFormat="1" ht="11.25" customHeight="1">
      <c r="A76" s="35" t="s">
        <v>59</v>
      </c>
      <c r="B76" s="29"/>
      <c r="C76" s="30">
        <v>171</v>
      </c>
      <c r="D76" s="30">
        <v>198</v>
      </c>
      <c r="E76" s="30">
        <v>248</v>
      </c>
      <c r="F76" s="31"/>
      <c r="G76" s="31"/>
      <c r="H76" s="146">
        <v>1.7</v>
      </c>
      <c r="I76" s="146">
        <v>2.49</v>
      </c>
      <c r="J76" s="146">
        <v>2.541</v>
      </c>
      <c r="K76" s="32"/>
    </row>
    <row r="77" spans="1:11" s="33" customFormat="1" ht="11.25" customHeight="1">
      <c r="A77" s="35" t="s">
        <v>60</v>
      </c>
      <c r="B77" s="29"/>
      <c r="C77" s="30">
        <v>575</v>
      </c>
      <c r="D77" s="30">
        <v>362</v>
      </c>
      <c r="E77" s="30">
        <v>758</v>
      </c>
      <c r="F77" s="31"/>
      <c r="G77" s="31"/>
      <c r="H77" s="146">
        <v>6.9</v>
      </c>
      <c r="I77" s="146">
        <v>5.068</v>
      </c>
      <c r="J77" s="146">
        <v>10.614</v>
      </c>
      <c r="K77" s="32"/>
    </row>
    <row r="78" spans="1:11" s="33" customFormat="1" ht="11.25" customHeight="1">
      <c r="A78" s="35" t="s">
        <v>61</v>
      </c>
      <c r="B78" s="29"/>
      <c r="C78" s="30">
        <v>191</v>
      </c>
      <c r="D78" s="30">
        <v>256</v>
      </c>
      <c r="E78" s="30">
        <v>200</v>
      </c>
      <c r="F78" s="31"/>
      <c r="G78" s="31"/>
      <c r="H78" s="146">
        <v>1.123</v>
      </c>
      <c r="I78" s="146">
        <v>1.779</v>
      </c>
      <c r="J78" s="146">
        <v>1.2</v>
      </c>
      <c r="K78" s="32"/>
    </row>
    <row r="79" spans="1:11" s="33" customFormat="1" ht="11.25" customHeight="1">
      <c r="A79" s="35" t="s">
        <v>62</v>
      </c>
      <c r="B79" s="29"/>
      <c r="C79" s="30">
        <v>8158</v>
      </c>
      <c r="D79" s="30">
        <v>4938</v>
      </c>
      <c r="E79" s="30">
        <v>7510</v>
      </c>
      <c r="F79" s="31"/>
      <c r="G79" s="31"/>
      <c r="H79" s="146">
        <v>101.789</v>
      </c>
      <c r="I79" s="146">
        <v>61.374</v>
      </c>
      <c r="J79" s="146">
        <v>93.875</v>
      </c>
      <c r="K79" s="32"/>
    </row>
    <row r="80" spans="1:11" s="42" customFormat="1" ht="11.25" customHeight="1">
      <c r="A80" s="43" t="s">
        <v>63</v>
      </c>
      <c r="B80" s="37"/>
      <c r="C80" s="38">
        <v>16191</v>
      </c>
      <c r="D80" s="38">
        <v>11567</v>
      </c>
      <c r="E80" s="38">
        <v>15674</v>
      </c>
      <c r="F80" s="39">
        <v>135.50618137805827</v>
      </c>
      <c r="G80" s="40"/>
      <c r="H80" s="147">
        <v>192.671</v>
      </c>
      <c r="I80" s="148">
        <v>135.863</v>
      </c>
      <c r="J80" s="148">
        <v>180.835</v>
      </c>
      <c r="K80" s="41">
        <v>133.10099143990638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>
        <v>448</v>
      </c>
      <c r="D82" s="30">
        <v>429</v>
      </c>
      <c r="E82" s="30">
        <v>429</v>
      </c>
      <c r="F82" s="31"/>
      <c r="G82" s="31"/>
      <c r="H82" s="146">
        <v>1.155</v>
      </c>
      <c r="I82" s="146">
        <v>1.195</v>
      </c>
      <c r="J82" s="146">
        <v>1.195</v>
      </c>
      <c r="K82" s="32"/>
    </row>
    <row r="83" spans="1:11" s="33" customFormat="1" ht="11.25" customHeight="1">
      <c r="A83" s="35" t="s">
        <v>65</v>
      </c>
      <c r="B83" s="29"/>
      <c r="C83" s="30">
        <v>311</v>
      </c>
      <c r="D83" s="30">
        <v>284</v>
      </c>
      <c r="E83" s="30">
        <v>300</v>
      </c>
      <c r="F83" s="31"/>
      <c r="G83" s="31"/>
      <c r="H83" s="146">
        <v>0.707</v>
      </c>
      <c r="I83" s="146">
        <v>0.644</v>
      </c>
      <c r="J83" s="146">
        <v>0.7</v>
      </c>
      <c r="K83" s="32"/>
    </row>
    <row r="84" spans="1:11" s="42" customFormat="1" ht="11.25" customHeight="1">
      <c r="A84" s="36" t="s">
        <v>66</v>
      </c>
      <c r="B84" s="37"/>
      <c r="C84" s="38">
        <v>759</v>
      </c>
      <c r="D84" s="38">
        <v>713</v>
      </c>
      <c r="E84" s="38">
        <v>729</v>
      </c>
      <c r="F84" s="39">
        <v>102.24403927068724</v>
      </c>
      <c r="G84" s="40"/>
      <c r="H84" s="147">
        <v>1.862</v>
      </c>
      <c r="I84" s="148">
        <v>1.839</v>
      </c>
      <c r="J84" s="148">
        <v>1.895</v>
      </c>
      <c r="K84" s="41">
        <v>103.04513322457858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67</v>
      </c>
      <c r="B87" s="52"/>
      <c r="C87" s="53">
        <v>333628</v>
      </c>
      <c r="D87" s="53">
        <v>322373</v>
      </c>
      <c r="E87" s="53">
        <v>359150</v>
      </c>
      <c r="F87" s="54">
        <f>IF(D87&gt;0,100*E87/D87,0)</f>
        <v>111.40821346700871</v>
      </c>
      <c r="G87" s="40"/>
      <c r="H87" s="151">
        <v>3775.645</v>
      </c>
      <c r="I87" s="152">
        <v>3842.5190000000002</v>
      </c>
      <c r="J87" s="152">
        <v>4136.451</v>
      </c>
      <c r="K87" s="54">
        <f>IF(I87&gt;0,100*J87/I87,0)</f>
        <v>107.64946119980146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6" useFirstPageNumber="1" horizontalDpi="600" verticalDpi="600" orientation="portrait" paperSize="9" scale="72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9"/>
  <dimension ref="A1:K625"/>
  <sheetViews>
    <sheetView view="pageBreakPreview" zoomScale="95" zoomScaleSheetLayoutView="95" zoomScalePageLayoutView="0" workbookViewId="0" topLeftCell="A1">
      <selection activeCell="J87" sqref="J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77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277</v>
      </c>
      <c r="D7" s="21" t="s">
        <v>6</v>
      </c>
      <c r="E7" s="21">
        <v>6</v>
      </c>
      <c r="F7" s="22" t="str">
        <f>CONCATENATE(D6,"=100")</f>
        <v>2018=100</v>
      </c>
      <c r="G7" s="23"/>
      <c r="H7" s="20" t="s">
        <v>277</v>
      </c>
      <c r="I7" s="21" t="s">
        <v>6</v>
      </c>
      <c r="J7" s="21">
        <v>10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>
        <v>55</v>
      </c>
      <c r="F9" s="31"/>
      <c r="G9" s="31"/>
      <c r="H9" s="146"/>
      <c r="I9" s="146"/>
      <c r="J9" s="146">
        <v>0.44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>
        <v>150</v>
      </c>
      <c r="F10" s="31"/>
      <c r="G10" s="31"/>
      <c r="H10" s="146"/>
      <c r="I10" s="146"/>
      <c r="J10" s="146">
        <v>2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>
        <v>10</v>
      </c>
      <c r="F12" s="31"/>
      <c r="G12" s="31"/>
      <c r="H12" s="146"/>
      <c r="I12" s="146"/>
      <c r="J12" s="146">
        <v>0.08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>
        <v>215</v>
      </c>
      <c r="F13" s="39"/>
      <c r="G13" s="40"/>
      <c r="H13" s="147"/>
      <c r="I13" s="148"/>
      <c r="J13" s="148">
        <v>2.52</v>
      </c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6"/>
      <c r="I19" s="146"/>
      <c r="J19" s="146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7"/>
      <c r="I22" s="148"/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>
        <v>62</v>
      </c>
      <c r="D24" s="38">
        <v>25</v>
      </c>
      <c r="E24" s="38">
        <v>20</v>
      </c>
      <c r="F24" s="39">
        <v>80</v>
      </c>
      <c r="G24" s="40"/>
      <c r="H24" s="147">
        <v>0.325</v>
      </c>
      <c r="I24" s="148">
        <v>0.12</v>
      </c>
      <c r="J24" s="148">
        <v>0.11</v>
      </c>
      <c r="K24" s="41">
        <v>91.66666666666667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7"/>
      <c r="I26" s="148"/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>
        <v>1128</v>
      </c>
      <c r="D28" s="30">
        <v>852</v>
      </c>
      <c r="E28" s="30">
        <v>565</v>
      </c>
      <c r="F28" s="31"/>
      <c r="G28" s="31"/>
      <c r="H28" s="146">
        <v>5.211</v>
      </c>
      <c r="I28" s="146">
        <v>3.929</v>
      </c>
      <c r="J28" s="146">
        <v>2.492</v>
      </c>
      <c r="K28" s="32"/>
    </row>
    <row r="29" spans="1:11" s="33" customFormat="1" ht="11.25" customHeight="1">
      <c r="A29" s="35" t="s">
        <v>21</v>
      </c>
      <c r="B29" s="29"/>
      <c r="C29" s="30">
        <v>304</v>
      </c>
      <c r="D29" s="30">
        <v>297</v>
      </c>
      <c r="E29" s="30">
        <v>213</v>
      </c>
      <c r="F29" s="31"/>
      <c r="G29" s="31"/>
      <c r="H29" s="146">
        <v>2.26</v>
      </c>
      <c r="I29" s="146">
        <v>1.395</v>
      </c>
      <c r="J29" s="146">
        <v>0.874</v>
      </c>
      <c r="K29" s="32"/>
    </row>
    <row r="30" spans="1:11" s="33" customFormat="1" ht="11.25" customHeight="1">
      <c r="A30" s="35" t="s">
        <v>22</v>
      </c>
      <c r="B30" s="29"/>
      <c r="C30" s="30">
        <v>432</v>
      </c>
      <c r="D30" s="30">
        <v>536</v>
      </c>
      <c r="E30" s="30">
        <v>304</v>
      </c>
      <c r="F30" s="31"/>
      <c r="G30" s="31"/>
      <c r="H30" s="146">
        <v>1.722</v>
      </c>
      <c r="I30" s="146">
        <v>3.216</v>
      </c>
      <c r="J30" s="146">
        <v>1.772</v>
      </c>
      <c r="K30" s="32"/>
    </row>
    <row r="31" spans="1:11" s="42" customFormat="1" ht="11.25" customHeight="1">
      <c r="A31" s="43" t="s">
        <v>23</v>
      </c>
      <c r="B31" s="37"/>
      <c r="C31" s="38">
        <v>1864</v>
      </c>
      <c r="D31" s="38">
        <v>1685</v>
      </c>
      <c r="E31" s="38">
        <v>1082</v>
      </c>
      <c r="F31" s="39">
        <v>64.21364985163204</v>
      </c>
      <c r="G31" s="40"/>
      <c r="H31" s="147">
        <v>9.193</v>
      </c>
      <c r="I31" s="148">
        <v>8.54</v>
      </c>
      <c r="J31" s="148">
        <v>5.138</v>
      </c>
      <c r="K31" s="41">
        <v>60.16393442622951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6"/>
      <c r="I33" s="146"/>
      <c r="J33" s="146"/>
      <c r="K33" s="32"/>
    </row>
    <row r="34" spans="1:11" s="33" customFormat="1" ht="11.25" customHeight="1">
      <c r="A34" s="35" t="s">
        <v>25</v>
      </c>
      <c r="B34" s="29"/>
      <c r="C34" s="30">
        <v>684</v>
      </c>
      <c r="D34" s="30">
        <v>681</v>
      </c>
      <c r="E34" s="30">
        <v>650</v>
      </c>
      <c r="F34" s="31"/>
      <c r="G34" s="31"/>
      <c r="H34" s="146">
        <v>1.899</v>
      </c>
      <c r="I34" s="146">
        <v>1.933</v>
      </c>
      <c r="J34" s="146">
        <v>1.9</v>
      </c>
      <c r="K34" s="32"/>
    </row>
    <row r="35" spans="1:11" s="33" customFormat="1" ht="11.25" customHeight="1">
      <c r="A35" s="35" t="s">
        <v>26</v>
      </c>
      <c r="B35" s="29"/>
      <c r="C35" s="30">
        <v>327</v>
      </c>
      <c r="D35" s="30">
        <v>385</v>
      </c>
      <c r="E35" s="30">
        <v>750</v>
      </c>
      <c r="F35" s="31"/>
      <c r="G35" s="31"/>
      <c r="H35" s="146">
        <v>1.612</v>
      </c>
      <c r="I35" s="146">
        <v>2.102</v>
      </c>
      <c r="J35" s="146">
        <v>3.4</v>
      </c>
      <c r="K35" s="32"/>
    </row>
    <row r="36" spans="1:11" s="33" customFormat="1" ht="11.25" customHeight="1">
      <c r="A36" s="35" t="s">
        <v>27</v>
      </c>
      <c r="B36" s="29"/>
      <c r="C36" s="30">
        <v>20</v>
      </c>
      <c r="D36" s="30">
        <v>26</v>
      </c>
      <c r="E36" s="30">
        <v>26</v>
      </c>
      <c r="F36" s="31"/>
      <c r="G36" s="31"/>
      <c r="H36" s="146">
        <v>0.05</v>
      </c>
      <c r="I36" s="146">
        <v>0.06</v>
      </c>
      <c r="J36" s="146">
        <v>0.06</v>
      </c>
      <c r="K36" s="32"/>
    </row>
    <row r="37" spans="1:11" s="42" customFormat="1" ht="11.25" customHeight="1">
      <c r="A37" s="36" t="s">
        <v>28</v>
      </c>
      <c r="B37" s="37"/>
      <c r="C37" s="38">
        <v>1031</v>
      </c>
      <c r="D37" s="38">
        <v>1092</v>
      </c>
      <c r="E37" s="38">
        <v>1426</v>
      </c>
      <c r="F37" s="39">
        <v>130.58608058608058</v>
      </c>
      <c r="G37" s="40"/>
      <c r="H37" s="147">
        <v>3.561</v>
      </c>
      <c r="I37" s="148">
        <v>4.095</v>
      </c>
      <c r="J37" s="148">
        <v>5.359999999999999</v>
      </c>
      <c r="K37" s="41">
        <v>130.8913308913309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7"/>
      <c r="I39" s="148"/>
      <c r="J39" s="14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>
        <v>10</v>
      </c>
      <c r="D41" s="30"/>
      <c r="E41" s="30">
        <v>9</v>
      </c>
      <c r="F41" s="31"/>
      <c r="G41" s="31"/>
      <c r="H41" s="146">
        <v>0.095</v>
      </c>
      <c r="I41" s="146"/>
      <c r="J41" s="146">
        <v>0.081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6"/>
      <c r="I42" s="146"/>
      <c r="J42" s="146"/>
      <c r="K42" s="32"/>
    </row>
    <row r="43" spans="1:11" s="33" customFormat="1" ht="11.25" customHeight="1">
      <c r="A43" s="35" t="s">
        <v>32</v>
      </c>
      <c r="B43" s="29"/>
      <c r="C43" s="30">
        <v>41</v>
      </c>
      <c r="D43" s="30">
        <v>56</v>
      </c>
      <c r="E43" s="30">
        <v>20</v>
      </c>
      <c r="F43" s="31"/>
      <c r="G43" s="31"/>
      <c r="H43" s="146">
        <v>0.115</v>
      </c>
      <c r="I43" s="146">
        <v>0.504</v>
      </c>
      <c r="J43" s="146">
        <v>0.08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>
        <v>22</v>
      </c>
      <c r="F44" s="31"/>
      <c r="G44" s="31"/>
      <c r="H44" s="146"/>
      <c r="I44" s="146"/>
      <c r="J44" s="146">
        <v>0.018</v>
      </c>
      <c r="K44" s="32"/>
    </row>
    <row r="45" spans="1:11" s="33" customFormat="1" ht="11.25" customHeight="1">
      <c r="A45" s="35" t="s">
        <v>34</v>
      </c>
      <c r="B45" s="29"/>
      <c r="C45" s="30">
        <v>16</v>
      </c>
      <c r="D45" s="30">
        <v>40</v>
      </c>
      <c r="E45" s="30">
        <v>46</v>
      </c>
      <c r="F45" s="31"/>
      <c r="G45" s="31"/>
      <c r="H45" s="146">
        <v>0.045</v>
      </c>
      <c r="I45" s="146">
        <v>0.277</v>
      </c>
      <c r="J45" s="146">
        <v>0.242</v>
      </c>
      <c r="K45" s="32"/>
    </row>
    <row r="46" spans="1:11" s="33" customFormat="1" ht="11.25" customHeight="1">
      <c r="A46" s="35" t="s">
        <v>35</v>
      </c>
      <c r="B46" s="29"/>
      <c r="C46" s="30">
        <v>32</v>
      </c>
      <c r="D46" s="30"/>
      <c r="E46" s="30"/>
      <c r="F46" s="31"/>
      <c r="G46" s="31"/>
      <c r="H46" s="146">
        <v>0.071</v>
      </c>
      <c r="I46" s="146"/>
      <c r="J46" s="146"/>
      <c r="K46" s="32"/>
    </row>
    <row r="47" spans="1:11" s="33" customFormat="1" ht="11.25" customHeight="1">
      <c r="A47" s="35" t="s">
        <v>36</v>
      </c>
      <c r="B47" s="29"/>
      <c r="C47" s="30"/>
      <c r="D47" s="30">
        <v>3</v>
      </c>
      <c r="E47" s="30"/>
      <c r="F47" s="31"/>
      <c r="G47" s="31"/>
      <c r="H47" s="146"/>
      <c r="I47" s="146">
        <v>0.024</v>
      </c>
      <c r="J47" s="146"/>
      <c r="K47" s="32"/>
    </row>
    <row r="48" spans="1:11" s="33" customFormat="1" ht="11.25" customHeight="1">
      <c r="A48" s="35" t="s">
        <v>37</v>
      </c>
      <c r="B48" s="29"/>
      <c r="C48" s="30">
        <v>42</v>
      </c>
      <c r="D48" s="30">
        <v>83</v>
      </c>
      <c r="E48" s="30">
        <v>90</v>
      </c>
      <c r="F48" s="31"/>
      <c r="G48" s="31"/>
      <c r="H48" s="146">
        <v>0.168</v>
      </c>
      <c r="I48" s="146">
        <v>0.415</v>
      </c>
      <c r="J48" s="146">
        <v>0.36</v>
      </c>
      <c r="K48" s="32"/>
    </row>
    <row r="49" spans="1:11" s="33" customFormat="1" ht="11.25" customHeight="1">
      <c r="A49" s="35" t="s">
        <v>38</v>
      </c>
      <c r="B49" s="29"/>
      <c r="C49" s="30">
        <v>120</v>
      </c>
      <c r="D49" s="30">
        <v>54</v>
      </c>
      <c r="E49" s="30">
        <v>46</v>
      </c>
      <c r="F49" s="31"/>
      <c r="G49" s="31"/>
      <c r="H49" s="146">
        <v>0.61</v>
      </c>
      <c r="I49" s="146">
        <v>0.405</v>
      </c>
      <c r="J49" s="146">
        <v>0.391</v>
      </c>
      <c r="K49" s="32"/>
    </row>
    <row r="50" spans="1:11" s="42" customFormat="1" ht="11.25" customHeight="1">
      <c r="A50" s="43" t="s">
        <v>39</v>
      </c>
      <c r="B50" s="37"/>
      <c r="C50" s="38">
        <v>261</v>
      </c>
      <c r="D50" s="38">
        <v>236</v>
      </c>
      <c r="E50" s="38">
        <v>233</v>
      </c>
      <c r="F50" s="39">
        <v>98.72881355932203</v>
      </c>
      <c r="G50" s="40"/>
      <c r="H50" s="147">
        <v>1.104</v>
      </c>
      <c r="I50" s="148">
        <v>1.625</v>
      </c>
      <c r="J50" s="148">
        <v>1.172</v>
      </c>
      <c r="K50" s="41">
        <f>IF(I50&gt;0,100*J50/I50,0)</f>
        <v>72.12307692307692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>
        <v>2</v>
      </c>
      <c r="D52" s="38">
        <v>36</v>
      </c>
      <c r="E52" s="38">
        <v>36</v>
      </c>
      <c r="F52" s="39">
        <v>100</v>
      </c>
      <c r="G52" s="40"/>
      <c r="H52" s="147">
        <v>0.01</v>
      </c>
      <c r="I52" s="148">
        <v>0.097</v>
      </c>
      <c r="J52" s="148">
        <v>0.097</v>
      </c>
      <c r="K52" s="41">
        <v>100.00000000000001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/>
      <c r="D54" s="30">
        <v>58</v>
      </c>
      <c r="E54" s="30">
        <v>37</v>
      </c>
      <c r="F54" s="31"/>
      <c r="G54" s="31"/>
      <c r="H54" s="146"/>
      <c r="I54" s="146">
        <v>0.284</v>
      </c>
      <c r="J54" s="146">
        <v>0.222</v>
      </c>
      <c r="K54" s="32"/>
    </row>
    <row r="55" spans="1:11" s="33" customFormat="1" ht="11.25" customHeight="1">
      <c r="A55" s="35" t="s">
        <v>42</v>
      </c>
      <c r="B55" s="29"/>
      <c r="C55" s="30">
        <v>173</v>
      </c>
      <c r="D55" s="30">
        <v>143</v>
      </c>
      <c r="E55" s="30">
        <v>182</v>
      </c>
      <c r="F55" s="31"/>
      <c r="G55" s="31"/>
      <c r="H55" s="146">
        <v>0.69</v>
      </c>
      <c r="I55" s="146">
        <v>0.603</v>
      </c>
      <c r="J55" s="146">
        <v>0.765</v>
      </c>
      <c r="K55" s="32"/>
    </row>
    <row r="56" spans="1:11" s="33" customFormat="1" ht="11.25" customHeight="1">
      <c r="A56" s="35" t="s">
        <v>43</v>
      </c>
      <c r="B56" s="29"/>
      <c r="C56" s="30"/>
      <c r="D56" s="30">
        <v>14</v>
      </c>
      <c r="E56" s="30">
        <v>42</v>
      </c>
      <c r="F56" s="31"/>
      <c r="G56" s="31"/>
      <c r="H56" s="146"/>
      <c r="I56" s="146">
        <v>0.056</v>
      </c>
      <c r="J56" s="146">
        <v>0.169</v>
      </c>
      <c r="K56" s="32"/>
    </row>
    <row r="57" spans="1:11" s="33" customFormat="1" ht="11.25" customHeight="1">
      <c r="A57" s="35" t="s">
        <v>44</v>
      </c>
      <c r="B57" s="29"/>
      <c r="C57" s="30">
        <v>12</v>
      </c>
      <c r="D57" s="30">
        <v>20</v>
      </c>
      <c r="E57" s="30">
        <v>32</v>
      </c>
      <c r="F57" s="31"/>
      <c r="G57" s="31"/>
      <c r="H57" s="146">
        <v>0.025</v>
      </c>
      <c r="I57" s="146">
        <v>0.04</v>
      </c>
      <c r="J57" s="146">
        <v>0.064</v>
      </c>
      <c r="K57" s="32"/>
    </row>
    <row r="58" spans="1:11" s="33" customFormat="1" ht="11.25" customHeight="1">
      <c r="A58" s="35" t="s">
        <v>45</v>
      </c>
      <c r="B58" s="29"/>
      <c r="C58" s="30">
        <v>58</v>
      </c>
      <c r="D58" s="30">
        <v>23</v>
      </c>
      <c r="E58" s="30">
        <v>8</v>
      </c>
      <c r="F58" s="31"/>
      <c r="G58" s="31"/>
      <c r="H58" s="146">
        <v>0.345</v>
      </c>
      <c r="I58" s="146">
        <v>0.102</v>
      </c>
      <c r="J58" s="146">
        <v>0.121</v>
      </c>
      <c r="K58" s="32"/>
    </row>
    <row r="59" spans="1:11" s="42" customFormat="1" ht="11.25" customHeight="1">
      <c r="A59" s="36" t="s">
        <v>46</v>
      </c>
      <c r="B59" s="37"/>
      <c r="C59" s="38">
        <v>243</v>
      </c>
      <c r="D59" s="38">
        <v>258</v>
      </c>
      <c r="E59" s="38">
        <v>301</v>
      </c>
      <c r="F59" s="39">
        <v>116.66666666666667</v>
      </c>
      <c r="G59" s="40"/>
      <c r="H59" s="147">
        <v>1.06</v>
      </c>
      <c r="I59" s="148">
        <v>1.0850000000000002</v>
      </c>
      <c r="J59" s="148">
        <v>1.341</v>
      </c>
      <c r="K59" s="41">
        <v>123.59447004608292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>
        <v>25</v>
      </c>
      <c r="D61" s="30">
        <v>17</v>
      </c>
      <c r="E61" s="30"/>
      <c r="F61" s="31"/>
      <c r="G61" s="31"/>
      <c r="H61" s="146">
        <v>0.15</v>
      </c>
      <c r="I61" s="146">
        <v>0.098</v>
      </c>
      <c r="J61" s="146"/>
      <c r="K61" s="32"/>
    </row>
    <row r="62" spans="1:11" s="33" customFormat="1" ht="11.25" customHeight="1">
      <c r="A62" s="35" t="s">
        <v>48</v>
      </c>
      <c r="B62" s="29"/>
      <c r="C62" s="30">
        <v>49</v>
      </c>
      <c r="D62" s="30">
        <v>62</v>
      </c>
      <c r="E62" s="30">
        <v>30</v>
      </c>
      <c r="F62" s="31"/>
      <c r="G62" s="31"/>
      <c r="H62" s="146">
        <v>0.108</v>
      </c>
      <c r="I62" s="146">
        <v>0.124</v>
      </c>
      <c r="J62" s="146">
        <v>0.072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6"/>
      <c r="I63" s="146"/>
      <c r="J63" s="146"/>
      <c r="K63" s="32"/>
    </row>
    <row r="64" spans="1:11" s="42" customFormat="1" ht="11.25" customHeight="1">
      <c r="A64" s="36" t="s">
        <v>50</v>
      </c>
      <c r="B64" s="37"/>
      <c r="C64" s="38">
        <v>74</v>
      </c>
      <c r="D64" s="38">
        <v>79</v>
      </c>
      <c r="E64" s="38">
        <v>30</v>
      </c>
      <c r="F64" s="39">
        <v>37.9746835443038</v>
      </c>
      <c r="G64" s="40"/>
      <c r="H64" s="147">
        <v>0.258</v>
      </c>
      <c r="I64" s="148">
        <v>0.222</v>
      </c>
      <c r="J64" s="148">
        <v>0.072</v>
      </c>
      <c r="K64" s="41">
        <v>32.43243243243243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>
        <v>26</v>
      </c>
      <c r="D66" s="38">
        <v>25</v>
      </c>
      <c r="E66" s="38">
        <v>22</v>
      </c>
      <c r="F66" s="39">
        <v>88</v>
      </c>
      <c r="G66" s="40"/>
      <c r="H66" s="147">
        <v>0.032</v>
      </c>
      <c r="I66" s="148">
        <v>0.049</v>
      </c>
      <c r="J66" s="148">
        <v>0.044</v>
      </c>
      <c r="K66" s="41">
        <v>89.79591836734693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6"/>
      <c r="I68" s="146"/>
      <c r="J68" s="146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6"/>
      <c r="I69" s="146"/>
      <c r="J69" s="146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7"/>
      <c r="I70" s="148"/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>
        <v>8</v>
      </c>
      <c r="D72" s="30">
        <v>3</v>
      </c>
      <c r="E72" s="30">
        <v>5</v>
      </c>
      <c r="F72" s="31"/>
      <c r="G72" s="31"/>
      <c r="H72" s="146">
        <v>0.027</v>
      </c>
      <c r="I72" s="146">
        <v>0.008</v>
      </c>
      <c r="J72" s="146">
        <v>0.019</v>
      </c>
      <c r="K72" s="32"/>
    </row>
    <row r="73" spans="1:11" s="33" customFormat="1" ht="11.25" customHeight="1">
      <c r="A73" s="35" t="s">
        <v>56</v>
      </c>
      <c r="B73" s="29"/>
      <c r="C73" s="30">
        <v>2850</v>
      </c>
      <c r="D73" s="30">
        <v>2084</v>
      </c>
      <c r="E73" s="30">
        <v>3137</v>
      </c>
      <c r="F73" s="31"/>
      <c r="G73" s="31"/>
      <c r="H73" s="146">
        <v>11.5</v>
      </c>
      <c r="I73" s="146">
        <v>7.46</v>
      </c>
      <c r="J73" s="146">
        <v>10.979</v>
      </c>
      <c r="K73" s="32"/>
    </row>
    <row r="74" spans="1:11" s="33" customFormat="1" ht="11.25" customHeight="1">
      <c r="A74" s="35" t="s">
        <v>57</v>
      </c>
      <c r="B74" s="29"/>
      <c r="C74" s="30">
        <v>96</v>
      </c>
      <c r="D74" s="30">
        <v>51</v>
      </c>
      <c r="E74" s="30">
        <v>103</v>
      </c>
      <c r="F74" s="31"/>
      <c r="G74" s="31"/>
      <c r="H74" s="146">
        <v>0.624</v>
      </c>
      <c r="I74" s="146">
        <v>0.357</v>
      </c>
      <c r="J74" s="146">
        <v>0.644</v>
      </c>
      <c r="K74" s="32"/>
    </row>
    <row r="75" spans="1:11" s="33" customFormat="1" ht="11.25" customHeight="1">
      <c r="A75" s="35" t="s">
        <v>58</v>
      </c>
      <c r="B75" s="29"/>
      <c r="C75" s="30">
        <v>40</v>
      </c>
      <c r="D75" s="30">
        <v>45</v>
      </c>
      <c r="E75" s="30">
        <v>45</v>
      </c>
      <c r="F75" s="31"/>
      <c r="G75" s="31"/>
      <c r="H75" s="146">
        <v>0.217</v>
      </c>
      <c r="I75" s="146">
        <v>0.258</v>
      </c>
      <c r="J75" s="146">
        <v>0.175</v>
      </c>
      <c r="K75" s="32"/>
    </row>
    <row r="76" spans="1:11" s="33" customFormat="1" ht="11.25" customHeight="1">
      <c r="A76" s="35" t="s">
        <v>59</v>
      </c>
      <c r="B76" s="29"/>
      <c r="C76" s="30"/>
      <c r="D76" s="30">
        <v>2</v>
      </c>
      <c r="E76" s="30">
        <v>2.92</v>
      </c>
      <c r="F76" s="31"/>
      <c r="G76" s="31"/>
      <c r="H76" s="146"/>
      <c r="I76" s="146">
        <v>0.004</v>
      </c>
      <c r="J76" s="146">
        <v>0.003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>
        <v>23</v>
      </c>
      <c r="F77" s="31"/>
      <c r="G77" s="31"/>
      <c r="H77" s="146"/>
      <c r="I77" s="146"/>
      <c r="J77" s="146">
        <v>0.069</v>
      </c>
      <c r="K77" s="32"/>
    </row>
    <row r="78" spans="1:11" s="33" customFormat="1" ht="11.25" customHeight="1">
      <c r="A78" s="35" t="s">
        <v>61</v>
      </c>
      <c r="B78" s="29"/>
      <c r="C78" s="30">
        <v>12</v>
      </c>
      <c r="D78" s="30">
        <v>8</v>
      </c>
      <c r="E78" s="30">
        <v>5</v>
      </c>
      <c r="F78" s="31"/>
      <c r="G78" s="31"/>
      <c r="H78" s="146">
        <v>0.084</v>
      </c>
      <c r="I78" s="146">
        <v>0.055</v>
      </c>
      <c r="J78" s="146">
        <v>0.035</v>
      </c>
      <c r="K78" s="32"/>
    </row>
    <row r="79" spans="1:11" s="33" customFormat="1" ht="11.25" customHeight="1">
      <c r="A79" s="35" t="s">
        <v>62</v>
      </c>
      <c r="B79" s="29"/>
      <c r="C79" s="30">
        <v>389</v>
      </c>
      <c r="D79" s="30">
        <v>338</v>
      </c>
      <c r="E79" s="30">
        <v>414</v>
      </c>
      <c r="F79" s="31"/>
      <c r="G79" s="31"/>
      <c r="H79" s="146">
        <v>2.143</v>
      </c>
      <c r="I79" s="146">
        <v>1.614</v>
      </c>
      <c r="J79" s="146">
        <v>2.484</v>
      </c>
      <c r="K79" s="32"/>
    </row>
    <row r="80" spans="1:11" s="42" customFormat="1" ht="11.25" customHeight="1">
      <c r="A80" s="43" t="s">
        <v>63</v>
      </c>
      <c r="B80" s="37"/>
      <c r="C80" s="38">
        <v>3395</v>
      </c>
      <c r="D80" s="38">
        <v>2531</v>
      </c>
      <c r="E80" s="38">
        <v>3734.92</v>
      </c>
      <c r="F80" s="39">
        <v>147.5669695772422</v>
      </c>
      <c r="G80" s="40"/>
      <c r="H80" s="147">
        <v>14.594999999999999</v>
      </c>
      <c r="I80" s="148">
        <v>9.756</v>
      </c>
      <c r="J80" s="148">
        <v>14.408000000000001</v>
      </c>
      <c r="K80" s="41">
        <v>147.68347683476836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6"/>
      <c r="I82" s="146"/>
      <c r="J82" s="146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6"/>
      <c r="I83" s="146"/>
      <c r="J83" s="146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7"/>
      <c r="I84" s="148"/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67</v>
      </c>
      <c r="B87" s="52"/>
      <c r="C87" s="53">
        <v>6958</v>
      </c>
      <c r="D87" s="53">
        <v>5967</v>
      </c>
      <c r="E87" s="53">
        <v>7099.92</v>
      </c>
      <c r="F87" s="54">
        <f>IF(D87&gt;0,100*E87/D87,0)</f>
        <v>118.98642533936652</v>
      </c>
      <c r="G87" s="40"/>
      <c r="H87" s="151">
        <v>30.137999999999998</v>
      </c>
      <c r="I87" s="152">
        <v>25.589</v>
      </c>
      <c r="J87" s="152">
        <v>30.262</v>
      </c>
      <c r="K87" s="54">
        <f>IF(I87&gt;0,100*J87/I87,0)</f>
        <v>118.26175309703387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7" useFirstPageNumber="1" horizontalDpi="600" verticalDpi="600" orientation="portrait" paperSize="9" scale="72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0"/>
  <dimension ref="A1:K625"/>
  <sheetViews>
    <sheetView view="pageBreakPreview" zoomScale="95" zoomScaleSheetLayoutView="95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78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277</v>
      </c>
      <c r="D7" s="21" t="s">
        <v>6</v>
      </c>
      <c r="E7" s="21">
        <v>9</v>
      </c>
      <c r="F7" s="22" t="str">
        <f>CONCATENATE(D6,"=100")</f>
        <v>2018=100</v>
      </c>
      <c r="G7" s="23"/>
      <c r="H7" s="20" t="s">
        <v>277</v>
      </c>
      <c r="I7" s="21" t="s">
        <v>6</v>
      </c>
      <c r="J7" s="21">
        <v>10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6"/>
      <c r="I9" s="146"/>
      <c r="J9" s="146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6"/>
      <c r="I10" s="146"/>
      <c r="J10" s="146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6"/>
      <c r="I12" s="146"/>
      <c r="J12" s="146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7"/>
      <c r="I13" s="148"/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6"/>
      <c r="I19" s="146"/>
      <c r="J19" s="146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7"/>
      <c r="I22" s="148"/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>
        <v>2141</v>
      </c>
      <c r="D24" s="38">
        <v>2004</v>
      </c>
      <c r="E24" s="38">
        <v>2140</v>
      </c>
      <c r="F24" s="39">
        <v>106.78642714570859</v>
      </c>
      <c r="G24" s="40"/>
      <c r="H24" s="147">
        <v>11.94</v>
      </c>
      <c r="I24" s="148">
        <v>11.264</v>
      </c>
      <c r="J24" s="148">
        <v>11.039</v>
      </c>
      <c r="K24" s="41">
        <v>98.00248579545453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7"/>
      <c r="I26" s="148"/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>
        <v>3292</v>
      </c>
      <c r="D28" s="30">
        <v>2882</v>
      </c>
      <c r="E28" s="30">
        <v>2857</v>
      </c>
      <c r="F28" s="31"/>
      <c r="G28" s="31"/>
      <c r="H28" s="146">
        <v>19.021</v>
      </c>
      <c r="I28" s="146">
        <v>16.225</v>
      </c>
      <c r="J28" s="146">
        <v>16.085</v>
      </c>
      <c r="K28" s="32"/>
    </row>
    <row r="29" spans="1:11" s="33" customFormat="1" ht="11.25" customHeight="1">
      <c r="A29" s="35" t="s">
        <v>21</v>
      </c>
      <c r="B29" s="29"/>
      <c r="C29" s="30">
        <v>48</v>
      </c>
      <c r="D29" s="30">
        <v>48</v>
      </c>
      <c r="E29" s="30">
        <v>48</v>
      </c>
      <c r="F29" s="31"/>
      <c r="G29" s="31"/>
      <c r="H29" s="146">
        <v>0.192</v>
      </c>
      <c r="I29" s="146">
        <v>0.144</v>
      </c>
      <c r="J29" s="146">
        <v>0.216</v>
      </c>
      <c r="K29" s="32"/>
    </row>
    <row r="30" spans="1:11" s="33" customFormat="1" ht="11.25" customHeight="1">
      <c r="A30" s="35" t="s">
        <v>22</v>
      </c>
      <c r="B30" s="29"/>
      <c r="C30" s="30">
        <v>2261</v>
      </c>
      <c r="D30" s="30">
        <v>2195</v>
      </c>
      <c r="E30" s="30">
        <v>1870</v>
      </c>
      <c r="F30" s="31"/>
      <c r="G30" s="31"/>
      <c r="H30" s="146">
        <v>11.768</v>
      </c>
      <c r="I30" s="146">
        <v>12.788</v>
      </c>
      <c r="J30" s="146">
        <v>9.033</v>
      </c>
      <c r="K30" s="32"/>
    </row>
    <row r="31" spans="1:11" s="42" customFormat="1" ht="11.25" customHeight="1">
      <c r="A31" s="43" t="s">
        <v>23</v>
      </c>
      <c r="B31" s="37"/>
      <c r="C31" s="38">
        <v>5601</v>
      </c>
      <c r="D31" s="38">
        <v>5125</v>
      </c>
      <c r="E31" s="38">
        <v>4775</v>
      </c>
      <c r="F31" s="39">
        <v>93.17073170731707</v>
      </c>
      <c r="G31" s="40"/>
      <c r="H31" s="147">
        <v>30.981</v>
      </c>
      <c r="I31" s="148">
        <v>29.157</v>
      </c>
      <c r="J31" s="148">
        <v>25.334000000000003</v>
      </c>
      <c r="K31" s="41">
        <v>86.88822581198342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6"/>
      <c r="I33" s="146"/>
      <c r="J33" s="146"/>
      <c r="K33" s="32"/>
    </row>
    <row r="34" spans="1:11" s="33" customFormat="1" ht="11.25" customHeight="1">
      <c r="A34" s="35" t="s">
        <v>25</v>
      </c>
      <c r="B34" s="29"/>
      <c r="C34" s="30">
        <v>941</v>
      </c>
      <c r="D34" s="30">
        <v>1069</v>
      </c>
      <c r="E34" s="30">
        <v>1086</v>
      </c>
      <c r="F34" s="31"/>
      <c r="G34" s="31"/>
      <c r="H34" s="146">
        <v>3.395</v>
      </c>
      <c r="I34" s="146">
        <v>6.037</v>
      </c>
      <c r="J34" s="146">
        <v>6.1</v>
      </c>
      <c r="K34" s="32"/>
    </row>
    <row r="35" spans="1:11" s="33" customFormat="1" ht="11.25" customHeight="1">
      <c r="A35" s="35" t="s">
        <v>26</v>
      </c>
      <c r="B35" s="29"/>
      <c r="C35" s="30">
        <v>49</v>
      </c>
      <c r="D35" s="30">
        <v>22</v>
      </c>
      <c r="E35" s="30">
        <v>2</v>
      </c>
      <c r="F35" s="31"/>
      <c r="G35" s="31"/>
      <c r="H35" s="146">
        <v>0.374</v>
      </c>
      <c r="I35" s="146">
        <v>0.17</v>
      </c>
      <c r="J35" s="146">
        <v>0.015</v>
      </c>
      <c r="K35" s="32"/>
    </row>
    <row r="36" spans="1:11" s="33" customFormat="1" ht="11.25" customHeight="1">
      <c r="A36" s="35" t="s">
        <v>27</v>
      </c>
      <c r="B36" s="29"/>
      <c r="C36" s="30">
        <v>19586</v>
      </c>
      <c r="D36" s="30">
        <v>19847</v>
      </c>
      <c r="E36" s="30">
        <v>19847</v>
      </c>
      <c r="F36" s="31"/>
      <c r="G36" s="31"/>
      <c r="H36" s="146">
        <v>125.155</v>
      </c>
      <c r="I36" s="146">
        <v>140.358</v>
      </c>
      <c r="J36" s="146">
        <v>139.325</v>
      </c>
      <c r="K36" s="32"/>
    </row>
    <row r="37" spans="1:11" s="42" customFormat="1" ht="11.25" customHeight="1">
      <c r="A37" s="36" t="s">
        <v>28</v>
      </c>
      <c r="B37" s="37"/>
      <c r="C37" s="38">
        <v>20576</v>
      </c>
      <c r="D37" s="38">
        <v>20938</v>
      </c>
      <c r="E37" s="38">
        <v>20935</v>
      </c>
      <c r="F37" s="39">
        <v>99.98567198395263</v>
      </c>
      <c r="G37" s="40"/>
      <c r="H37" s="147">
        <v>128.924</v>
      </c>
      <c r="I37" s="148">
        <v>146.565</v>
      </c>
      <c r="J37" s="148">
        <v>145.44</v>
      </c>
      <c r="K37" s="41">
        <v>99.23242247466995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>
        <v>32</v>
      </c>
      <c r="D39" s="38">
        <v>36</v>
      </c>
      <c r="E39" s="38">
        <v>32</v>
      </c>
      <c r="F39" s="39">
        <v>88.88888888888889</v>
      </c>
      <c r="G39" s="40"/>
      <c r="H39" s="147">
        <v>0.073</v>
      </c>
      <c r="I39" s="148">
        <v>0.07</v>
      </c>
      <c r="J39" s="148">
        <v>0.07</v>
      </c>
      <c r="K39" s="41">
        <v>100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6"/>
      <c r="I41" s="146"/>
      <c r="J41" s="146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6"/>
      <c r="I42" s="146"/>
      <c r="J42" s="146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6"/>
      <c r="I43" s="146"/>
      <c r="J43" s="146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6"/>
      <c r="I45" s="146"/>
      <c r="J45" s="146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6"/>
      <c r="I46" s="146"/>
      <c r="J46" s="146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6"/>
      <c r="I47" s="146"/>
      <c r="J47" s="146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6"/>
      <c r="I48" s="146"/>
      <c r="J48" s="146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6"/>
      <c r="I49" s="146"/>
      <c r="J49" s="146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7"/>
      <c r="I50" s="148"/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7"/>
      <c r="I52" s="148"/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>
        <v>88</v>
      </c>
      <c r="D54" s="30">
        <v>97</v>
      </c>
      <c r="E54" s="30">
        <v>105</v>
      </c>
      <c r="F54" s="31"/>
      <c r="G54" s="31"/>
      <c r="H54" s="146">
        <v>0.572</v>
      </c>
      <c r="I54" s="146">
        <v>0.64</v>
      </c>
      <c r="J54" s="146">
        <v>0.683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6"/>
      <c r="I55" s="146"/>
      <c r="J55" s="146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6"/>
      <c r="I56" s="146"/>
      <c r="J56" s="146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6"/>
      <c r="I57" s="146"/>
      <c r="J57" s="146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6"/>
      <c r="I58" s="146"/>
      <c r="J58" s="146"/>
      <c r="K58" s="32"/>
    </row>
    <row r="59" spans="1:11" s="42" customFormat="1" ht="11.25" customHeight="1">
      <c r="A59" s="36" t="s">
        <v>46</v>
      </c>
      <c r="B59" s="37"/>
      <c r="C59" s="38">
        <v>88</v>
      </c>
      <c r="D59" s="38">
        <v>97</v>
      </c>
      <c r="E59" s="38">
        <v>105</v>
      </c>
      <c r="F59" s="39">
        <v>108.24742268041237</v>
      </c>
      <c r="G59" s="40"/>
      <c r="H59" s="147">
        <v>0.572</v>
      </c>
      <c r="I59" s="148">
        <v>0.64</v>
      </c>
      <c r="J59" s="148">
        <v>0.683</v>
      </c>
      <c r="K59" s="41">
        <v>106.71875000000001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>
        <v>353</v>
      </c>
      <c r="D61" s="30">
        <v>415</v>
      </c>
      <c r="E61" s="30">
        <v>420</v>
      </c>
      <c r="F61" s="31"/>
      <c r="G61" s="31"/>
      <c r="H61" s="146">
        <v>1.292</v>
      </c>
      <c r="I61" s="146">
        <v>1.66</v>
      </c>
      <c r="J61" s="146">
        <v>1.05</v>
      </c>
      <c r="K61" s="32"/>
    </row>
    <row r="62" spans="1:11" s="33" customFormat="1" ht="11.25" customHeight="1">
      <c r="A62" s="35" t="s">
        <v>48</v>
      </c>
      <c r="B62" s="29"/>
      <c r="C62" s="30">
        <v>153</v>
      </c>
      <c r="D62" s="30">
        <v>153</v>
      </c>
      <c r="E62" s="30">
        <v>153</v>
      </c>
      <c r="F62" s="31"/>
      <c r="G62" s="31"/>
      <c r="H62" s="146">
        <v>1.318</v>
      </c>
      <c r="I62" s="146">
        <v>1.193</v>
      </c>
      <c r="J62" s="146">
        <v>1.193</v>
      </c>
      <c r="K62" s="32"/>
    </row>
    <row r="63" spans="1:11" s="33" customFormat="1" ht="11.25" customHeight="1">
      <c r="A63" s="35" t="s">
        <v>49</v>
      </c>
      <c r="B63" s="29"/>
      <c r="C63" s="30">
        <v>14730</v>
      </c>
      <c r="D63" s="30">
        <v>14806</v>
      </c>
      <c r="E63" s="30">
        <v>14836</v>
      </c>
      <c r="F63" s="31"/>
      <c r="G63" s="31"/>
      <c r="H63" s="146">
        <v>111.786</v>
      </c>
      <c r="I63" s="146">
        <v>125.792</v>
      </c>
      <c r="J63" s="146">
        <v>123.421</v>
      </c>
      <c r="K63" s="32"/>
    </row>
    <row r="64" spans="1:11" s="42" customFormat="1" ht="11.25" customHeight="1">
      <c r="A64" s="36" t="s">
        <v>50</v>
      </c>
      <c r="B64" s="37"/>
      <c r="C64" s="38">
        <v>15236</v>
      </c>
      <c r="D64" s="38">
        <v>15374</v>
      </c>
      <c r="E64" s="38">
        <v>15409</v>
      </c>
      <c r="F64" s="39">
        <v>100.22765708338754</v>
      </c>
      <c r="G64" s="40"/>
      <c r="H64" s="147">
        <v>114.396</v>
      </c>
      <c r="I64" s="148">
        <v>128.645</v>
      </c>
      <c r="J64" s="148">
        <v>125.664</v>
      </c>
      <c r="K64" s="41">
        <v>97.68277041470714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>
        <v>445</v>
      </c>
      <c r="D66" s="38">
        <v>421</v>
      </c>
      <c r="E66" s="38">
        <v>425</v>
      </c>
      <c r="F66" s="39">
        <v>100.95011876484561</v>
      </c>
      <c r="G66" s="40"/>
      <c r="H66" s="147">
        <v>2.674</v>
      </c>
      <c r="I66" s="148">
        <v>2.61</v>
      </c>
      <c r="J66" s="148">
        <v>2.051</v>
      </c>
      <c r="K66" s="41">
        <v>78.58237547892722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>
        <v>18200</v>
      </c>
      <c r="D68" s="30">
        <v>16498</v>
      </c>
      <c r="E68" s="30">
        <v>16250</v>
      </c>
      <c r="F68" s="31"/>
      <c r="G68" s="31"/>
      <c r="H68" s="146">
        <v>127.491</v>
      </c>
      <c r="I68" s="146">
        <v>113.267</v>
      </c>
      <c r="J68" s="146">
        <v>117.5</v>
      </c>
      <c r="K68" s="32"/>
    </row>
    <row r="69" spans="1:11" s="33" customFormat="1" ht="11.25" customHeight="1">
      <c r="A69" s="35" t="s">
        <v>53</v>
      </c>
      <c r="B69" s="29"/>
      <c r="C69" s="30">
        <v>5206</v>
      </c>
      <c r="D69" s="30">
        <v>4857</v>
      </c>
      <c r="E69" s="30">
        <v>4940</v>
      </c>
      <c r="F69" s="31"/>
      <c r="G69" s="31"/>
      <c r="H69" s="146">
        <v>37.093</v>
      </c>
      <c r="I69" s="146">
        <v>32.689</v>
      </c>
      <c r="J69" s="146">
        <v>36.8</v>
      </c>
      <c r="K69" s="32"/>
    </row>
    <row r="70" spans="1:11" s="42" customFormat="1" ht="11.25" customHeight="1">
      <c r="A70" s="36" t="s">
        <v>54</v>
      </c>
      <c r="B70" s="37"/>
      <c r="C70" s="38">
        <v>23406</v>
      </c>
      <c r="D70" s="38">
        <v>21355</v>
      </c>
      <c r="E70" s="38">
        <v>21190</v>
      </c>
      <c r="F70" s="39">
        <v>99.22734722547413</v>
      </c>
      <c r="G70" s="40"/>
      <c r="H70" s="147">
        <v>164.584</v>
      </c>
      <c r="I70" s="148">
        <v>145.956</v>
      </c>
      <c r="J70" s="148">
        <v>154.3</v>
      </c>
      <c r="K70" s="41">
        <v>105.71679136178028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6"/>
      <c r="I72" s="146"/>
      <c r="J72" s="146"/>
      <c r="K72" s="32"/>
    </row>
    <row r="73" spans="1:11" s="33" customFormat="1" ht="11.25" customHeight="1">
      <c r="A73" s="35" t="s">
        <v>56</v>
      </c>
      <c r="B73" s="29"/>
      <c r="C73" s="30">
        <v>2569</v>
      </c>
      <c r="D73" s="30">
        <v>2570</v>
      </c>
      <c r="E73" s="30">
        <v>2699</v>
      </c>
      <c r="F73" s="31"/>
      <c r="G73" s="31"/>
      <c r="H73" s="146">
        <v>34.061</v>
      </c>
      <c r="I73" s="146">
        <v>17.538</v>
      </c>
      <c r="J73" s="146">
        <v>33.852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6"/>
      <c r="I74" s="146"/>
      <c r="J74" s="146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6"/>
      <c r="I75" s="146"/>
      <c r="J75" s="146"/>
      <c r="K75" s="32"/>
    </row>
    <row r="76" spans="1:11" s="33" customFormat="1" ht="11.25" customHeight="1">
      <c r="A76" s="35" t="s">
        <v>59</v>
      </c>
      <c r="B76" s="29"/>
      <c r="C76" s="30">
        <v>29</v>
      </c>
      <c r="D76" s="30">
        <v>27</v>
      </c>
      <c r="E76" s="30">
        <v>21</v>
      </c>
      <c r="F76" s="31"/>
      <c r="G76" s="31"/>
      <c r="H76" s="146">
        <v>0.274</v>
      </c>
      <c r="I76" s="146">
        <v>0.291</v>
      </c>
      <c r="J76" s="146">
        <v>0.193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6"/>
      <c r="I77" s="146"/>
      <c r="J77" s="146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6"/>
      <c r="I78" s="146"/>
      <c r="J78" s="146"/>
      <c r="K78" s="32"/>
    </row>
    <row r="79" spans="1:11" s="33" customFormat="1" ht="11.25" customHeight="1">
      <c r="A79" s="35" t="s">
        <v>62</v>
      </c>
      <c r="B79" s="29"/>
      <c r="C79" s="30">
        <v>37481</v>
      </c>
      <c r="D79" s="30">
        <v>37065</v>
      </c>
      <c r="E79" s="30">
        <v>36163</v>
      </c>
      <c r="F79" s="31"/>
      <c r="G79" s="31"/>
      <c r="H79" s="146">
        <v>346.699</v>
      </c>
      <c r="I79" s="146">
        <v>325.431</v>
      </c>
      <c r="J79" s="146">
        <v>270</v>
      </c>
      <c r="K79" s="32"/>
    </row>
    <row r="80" spans="1:11" s="42" customFormat="1" ht="11.25" customHeight="1">
      <c r="A80" s="43" t="s">
        <v>63</v>
      </c>
      <c r="B80" s="37"/>
      <c r="C80" s="38">
        <v>40079</v>
      </c>
      <c r="D80" s="38">
        <v>39662</v>
      </c>
      <c r="E80" s="38">
        <v>38883</v>
      </c>
      <c r="F80" s="39">
        <v>98.03590338359135</v>
      </c>
      <c r="G80" s="40"/>
      <c r="H80" s="147">
        <v>381.034</v>
      </c>
      <c r="I80" s="148">
        <v>343.26</v>
      </c>
      <c r="J80" s="148">
        <v>304.045</v>
      </c>
      <c r="K80" s="41">
        <v>88.57571520130513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6"/>
      <c r="I82" s="146"/>
      <c r="J82" s="146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6"/>
      <c r="I83" s="146"/>
      <c r="J83" s="146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7"/>
      <c r="I84" s="148"/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67</v>
      </c>
      <c r="B87" s="52"/>
      <c r="C87" s="53">
        <v>107604</v>
      </c>
      <c r="D87" s="53">
        <v>105012</v>
      </c>
      <c r="E87" s="53">
        <v>103894</v>
      </c>
      <c r="F87" s="54">
        <f>IF(D87&gt;0,100*E87/D87,0)</f>
        <v>98.93535976840742</v>
      </c>
      <c r="G87" s="40"/>
      <c r="H87" s="151">
        <v>835.178</v>
      </c>
      <c r="I87" s="152">
        <v>808.167</v>
      </c>
      <c r="J87" s="152">
        <v>768.626</v>
      </c>
      <c r="K87" s="54">
        <f>IF(I87&gt;0,100*J87/I87,0)</f>
        <v>95.10732311514822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8" useFirstPageNumber="1" horizontalDpi="600" verticalDpi="600" orientation="portrait" paperSize="9" scale="72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1"/>
  <dimension ref="A1:K625"/>
  <sheetViews>
    <sheetView view="pageBreakPreview" zoomScale="99" zoomScaleSheetLayoutView="99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79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277</v>
      </c>
      <c r="D7" s="21" t="s">
        <v>6</v>
      </c>
      <c r="E7" s="21">
        <v>8</v>
      </c>
      <c r="F7" s="22" t="str">
        <f>CONCATENATE(D6,"=100")</f>
        <v>2018=100</v>
      </c>
      <c r="G7" s="23"/>
      <c r="H7" s="20" t="s">
        <v>277</v>
      </c>
      <c r="I7" s="21" t="s">
        <v>6</v>
      </c>
      <c r="J7" s="21">
        <v>10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46</v>
      </c>
      <c r="D9" s="30">
        <v>42</v>
      </c>
      <c r="E9" s="30">
        <v>42</v>
      </c>
      <c r="F9" s="31"/>
      <c r="G9" s="31"/>
      <c r="H9" s="146">
        <v>0.65</v>
      </c>
      <c r="I9" s="146">
        <v>0.554</v>
      </c>
      <c r="J9" s="146">
        <v>0.556</v>
      </c>
      <c r="K9" s="32"/>
    </row>
    <row r="10" spans="1:11" s="33" customFormat="1" ht="11.25" customHeight="1">
      <c r="A10" s="35" t="s">
        <v>8</v>
      </c>
      <c r="B10" s="29"/>
      <c r="C10" s="30">
        <v>544</v>
      </c>
      <c r="D10" s="30">
        <v>526</v>
      </c>
      <c r="E10" s="30">
        <v>526</v>
      </c>
      <c r="F10" s="31"/>
      <c r="G10" s="31"/>
      <c r="H10" s="146">
        <v>6.8</v>
      </c>
      <c r="I10" s="146">
        <v>6.117</v>
      </c>
      <c r="J10" s="146">
        <v>6.118</v>
      </c>
      <c r="K10" s="32"/>
    </row>
    <row r="11" spans="1:11" s="33" customFormat="1" ht="11.25" customHeight="1">
      <c r="A11" s="28" t="s">
        <v>9</v>
      </c>
      <c r="B11" s="29"/>
      <c r="C11" s="30">
        <v>617</v>
      </c>
      <c r="D11" s="30">
        <v>608</v>
      </c>
      <c r="E11" s="30">
        <v>608</v>
      </c>
      <c r="F11" s="31"/>
      <c r="G11" s="31"/>
      <c r="H11" s="146">
        <v>10.069</v>
      </c>
      <c r="I11" s="146">
        <v>9.637</v>
      </c>
      <c r="J11" s="146">
        <v>9.59</v>
      </c>
      <c r="K11" s="32"/>
    </row>
    <row r="12" spans="1:11" s="33" customFormat="1" ht="11.25" customHeight="1">
      <c r="A12" s="35" t="s">
        <v>10</v>
      </c>
      <c r="B12" s="29"/>
      <c r="C12" s="30">
        <v>21</v>
      </c>
      <c r="D12" s="30">
        <v>20</v>
      </c>
      <c r="E12" s="30">
        <v>20</v>
      </c>
      <c r="F12" s="31"/>
      <c r="G12" s="31"/>
      <c r="H12" s="146">
        <v>0.253</v>
      </c>
      <c r="I12" s="146">
        <v>0.252</v>
      </c>
      <c r="J12" s="146">
        <v>0.251</v>
      </c>
      <c r="K12" s="32"/>
    </row>
    <row r="13" spans="1:11" s="42" customFormat="1" ht="11.25" customHeight="1">
      <c r="A13" s="36" t="s">
        <v>11</v>
      </c>
      <c r="B13" s="37"/>
      <c r="C13" s="38">
        <v>1228</v>
      </c>
      <c r="D13" s="38">
        <v>1196</v>
      </c>
      <c r="E13" s="38">
        <v>1196</v>
      </c>
      <c r="F13" s="39">
        <v>100</v>
      </c>
      <c r="G13" s="40"/>
      <c r="H13" s="147">
        <v>17.772000000000002</v>
      </c>
      <c r="I13" s="148">
        <v>16.56</v>
      </c>
      <c r="J13" s="148">
        <v>16.515</v>
      </c>
      <c r="K13" s="41">
        <v>99.72826086956522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>
        <v>120</v>
      </c>
      <c r="D17" s="38">
        <v>224</v>
      </c>
      <c r="E17" s="38">
        <v>136</v>
      </c>
      <c r="F17" s="39">
        <v>60.714285714285715</v>
      </c>
      <c r="G17" s="40"/>
      <c r="H17" s="147">
        <v>3</v>
      </c>
      <c r="I17" s="148">
        <v>9.478</v>
      </c>
      <c r="J17" s="148">
        <v>5.755</v>
      </c>
      <c r="K17" s="41">
        <v>60.71956108883731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>
        <v>914</v>
      </c>
      <c r="D19" s="30">
        <v>853</v>
      </c>
      <c r="E19" s="30">
        <v>811</v>
      </c>
      <c r="F19" s="31"/>
      <c r="G19" s="31"/>
      <c r="H19" s="146">
        <v>37.98</v>
      </c>
      <c r="I19" s="146">
        <v>38.498</v>
      </c>
      <c r="J19" s="146">
        <v>28.595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>
        <v>10</v>
      </c>
      <c r="D21" s="30">
        <v>10</v>
      </c>
      <c r="E21" s="30">
        <v>10</v>
      </c>
      <c r="F21" s="31"/>
      <c r="G21" s="31"/>
      <c r="H21" s="146">
        <v>0.23</v>
      </c>
      <c r="I21" s="146">
        <v>0.24</v>
      </c>
      <c r="J21" s="146">
        <v>0.25</v>
      </c>
      <c r="K21" s="32"/>
    </row>
    <row r="22" spans="1:11" s="42" customFormat="1" ht="11.25" customHeight="1">
      <c r="A22" s="36" t="s">
        <v>17</v>
      </c>
      <c r="B22" s="37"/>
      <c r="C22" s="38">
        <v>924</v>
      </c>
      <c r="D22" s="38">
        <v>863</v>
      </c>
      <c r="E22" s="38">
        <v>821</v>
      </c>
      <c r="F22" s="39">
        <v>95.1332560834299</v>
      </c>
      <c r="G22" s="40"/>
      <c r="H22" s="147">
        <v>38.209999999999994</v>
      </c>
      <c r="I22" s="148">
        <v>38.738</v>
      </c>
      <c r="J22" s="148">
        <v>28.845</v>
      </c>
      <c r="K22" s="41">
        <v>74.46176880582374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>
        <v>183</v>
      </c>
      <c r="D24" s="38">
        <v>169</v>
      </c>
      <c r="E24" s="38">
        <v>171</v>
      </c>
      <c r="F24" s="39">
        <v>101.18343195266272</v>
      </c>
      <c r="G24" s="40"/>
      <c r="H24" s="147">
        <v>4.311</v>
      </c>
      <c r="I24" s="148">
        <v>3.542</v>
      </c>
      <c r="J24" s="148">
        <v>3.776</v>
      </c>
      <c r="K24" s="41">
        <v>106.60643704121965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>
        <v>367</v>
      </c>
      <c r="D26" s="38">
        <v>349</v>
      </c>
      <c r="E26" s="38">
        <v>325</v>
      </c>
      <c r="F26" s="39">
        <v>93.12320916905445</v>
      </c>
      <c r="G26" s="40"/>
      <c r="H26" s="147">
        <v>17.097</v>
      </c>
      <c r="I26" s="148">
        <v>14.463</v>
      </c>
      <c r="J26" s="148">
        <v>16</v>
      </c>
      <c r="K26" s="41">
        <v>110.62711747217037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6"/>
      <c r="I28" s="146"/>
      <c r="J28" s="146"/>
      <c r="K28" s="32"/>
    </row>
    <row r="29" spans="1:11" s="33" customFormat="1" ht="11.25" customHeight="1">
      <c r="A29" s="35" t="s">
        <v>21</v>
      </c>
      <c r="B29" s="29"/>
      <c r="C29" s="30">
        <v>232</v>
      </c>
      <c r="D29" s="30">
        <v>212</v>
      </c>
      <c r="E29" s="30">
        <v>185</v>
      </c>
      <c r="F29" s="31"/>
      <c r="G29" s="31"/>
      <c r="H29" s="146">
        <v>4.966</v>
      </c>
      <c r="I29" s="146">
        <v>4.69</v>
      </c>
      <c r="J29" s="146">
        <v>3.824</v>
      </c>
      <c r="K29" s="32"/>
    </row>
    <row r="30" spans="1:11" s="33" customFormat="1" ht="11.25" customHeight="1">
      <c r="A30" s="35" t="s">
        <v>22</v>
      </c>
      <c r="B30" s="29"/>
      <c r="C30" s="30">
        <v>69</v>
      </c>
      <c r="D30" s="30">
        <v>69</v>
      </c>
      <c r="E30" s="30">
        <v>85</v>
      </c>
      <c r="F30" s="31"/>
      <c r="G30" s="31"/>
      <c r="H30" s="146">
        <v>2.414</v>
      </c>
      <c r="I30" s="146">
        <v>2.205</v>
      </c>
      <c r="J30" s="146">
        <v>2.975</v>
      </c>
      <c r="K30" s="32"/>
    </row>
    <row r="31" spans="1:11" s="42" customFormat="1" ht="11.25" customHeight="1">
      <c r="A31" s="43" t="s">
        <v>23</v>
      </c>
      <c r="B31" s="37"/>
      <c r="C31" s="38">
        <v>301</v>
      </c>
      <c r="D31" s="38">
        <v>281</v>
      </c>
      <c r="E31" s="38">
        <v>270</v>
      </c>
      <c r="F31" s="39">
        <v>96.08540925266904</v>
      </c>
      <c r="G31" s="40"/>
      <c r="H31" s="147">
        <v>7.380000000000001</v>
      </c>
      <c r="I31" s="148">
        <v>6.8950000000000005</v>
      </c>
      <c r="J31" s="148">
        <v>6.7989999999999995</v>
      </c>
      <c r="K31" s="41">
        <v>98.60768672951413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>
        <v>52</v>
      </c>
      <c r="D33" s="30">
        <v>35</v>
      </c>
      <c r="E33" s="30">
        <v>35</v>
      </c>
      <c r="F33" s="31"/>
      <c r="G33" s="31"/>
      <c r="H33" s="146">
        <v>1.248</v>
      </c>
      <c r="I33" s="146">
        <v>0.97</v>
      </c>
      <c r="J33" s="146">
        <v>0.95</v>
      </c>
      <c r="K33" s="32"/>
    </row>
    <row r="34" spans="1:11" s="33" customFormat="1" ht="11.25" customHeight="1">
      <c r="A34" s="35" t="s">
        <v>25</v>
      </c>
      <c r="B34" s="29"/>
      <c r="C34" s="30">
        <v>14</v>
      </c>
      <c r="D34" s="30">
        <v>16</v>
      </c>
      <c r="E34" s="30">
        <v>16</v>
      </c>
      <c r="F34" s="31"/>
      <c r="G34" s="31"/>
      <c r="H34" s="146">
        <v>0.277</v>
      </c>
      <c r="I34" s="146">
        <v>0.252</v>
      </c>
      <c r="J34" s="146">
        <v>0.25</v>
      </c>
      <c r="K34" s="32"/>
    </row>
    <row r="35" spans="1:11" s="33" customFormat="1" ht="11.25" customHeight="1">
      <c r="A35" s="35" t="s">
        <v>26</v>
      </c>
      <c r="B35" s="29"/>
      <c r="C35" s="30">
        <v>11</v>
      </c>
      <c r="D35" s="30">
        <v>12</v>
      </c>
      <c r="E35" s="30">
        <v>10</v>
      </c>
      <c r="F35" s="31"/>
      <c r="G35" s="31"/>
      <c r="H35" s="146">
        <v>0.213</v>
      </c>
      <c r="I35" s="146">
        <v>0.243</v>
      </c>
      <c r="J35" s="146">
        <v>0.19</v>
      </c>
      <c r="K35" s="32"/>
    </row>
    <row r="36" spans="1:11" s="33" customFormat="1" ht="11.25" customHeight="1">
      <c r="A36" s="35" t="s">
        <v>27</v>
      </c>
      <c r="B36" s="29"/>
      <c r="C36" s="30">
        <v>1</v>
      </c>
      <c r="D36" s="30"/>
      <c r="E36" s="30"/>
      <c r="F36" s="31"/>
      <c r="G36" s="31"/>
      <c r="H36" s="146">
        <v>0.03</v>
      </c>
      <c r="I36" s="146"/>
      <c r="J36" s="146"/>
      <c r="K36" s="32"/>
    </row>
    <row r="37" spans="1:11" s="42" customFormat="1" ht="11.25" customHeight="1">
      <c r="A37" s="36" t="s">
        <v>28</v>
      </c>
      <c r="B37" s="37"/>
      <c r="C37" s="38">
        <v>78</v>
      </c>
      <c r="D37" s="38">
        <v>63</v>
      </c>
      <c r="E37" s="38">
        <v>61</v>
      </c>
      <c r="F37" s="39">
        <v>96.82539682539682</v>
      </c>
      <c r="G37" s="40"/>
      <c r="H37" s="147">
        <v>1.768</v>
      </c>
      <c r="I37" s="148">
        <v>1.4649999999999999</v>
      </c>
      <c r="J37" s="148">
        <v>1.39</v>
      </c>
      <c r="K37" s="41">
        <v>94.88054607508533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>
        <v>305</v>
      </c>
      <c r="D39" s="38">
        <v>275</v>
      </c>
      <c r="E39" s="38">
        <v>275</v>
      </c>
      <c r="F39" s="39">
        <v>100</v>
      </c>
      <c r="G39" s="40"/>
      <c r="H39" s="147">
        <v>9.851</v>
      </c>
      <c r="I39" s="148">
        <v>8.015</v>
      </c>
      <c r="J39" s="148">
        <v>8</v>
      </c>
      <c r="K39" s="41">
        <v>99.81285090455395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>
        <v>1174</v>
      </c>
      <c r="D41" s="30">
        <v>1117</v>
      </c>
      <c r="E41" s="30">
        <v>950</v>
      </c>
      <c r="F41" s="31"/>
      <c r="G41" s="31"/>
      <c r="H41" s="146">
        <v>57.526</v>
      </c>
      <c r="I41" s="146">
        <v>57.316</v>
      </c>
      <c r="J41" s="146">
        <v>49.419</v>
      </c>
      <c r="K41" s="32"/>
    </row>
    <row r="42" spans="1:11" s="33" customFormat="1" ht="11.25" customHeight="1">
      <c r="A42" s="35" t="s">
        <v>31</v>
      </c>
      <c r="B42" s="29"/>
      <c r="C42" s="30">
        <v>1647</v>
      </c>
      <c r="D42" s="30">
        <v>1594</v>
      </c>
      <c r="E42" s="30">
        <v>1624</v>
      </c>
      <c r="F42" s="31"/>
      <c r="G42" s="31"/>
      <c r="H42" s="146">
        <v>62.33</v>
      </c>
      <c r="I42" s="146">
        <v>61.177</v>
      </c>
      <c r="J42" s="146">
        <v>72.93</v>
      </c>
      <c r="K42" s="32"/>
    </row>
    <row r="43" spans="1:11" s="33" customFormat="1" ht="11.25" customHeight="1">
      <c r="A43" s="35" t="s">
        <v>32</v>
      </c>
      <c r="B43" s="29"/>
      <c r="C43" s="30">
        <v>1446</v>
      </c>
      <c r="D43" s="30">
        <v>1435</v>
      </c>
      <c r="E43" s="30">
        <v>1479</v>
      </c>
      <c r="F43" s="31"/>
      <c r="G43" s="31"/>
      <c r="H43" s="146">
        <v>65.07</v>
      </c>
      <c r="I43" s="146">
        <v>57.4</v>
      </c>
      <c r="J43" s="146">
        <v>68.034</v>
      </c>
      <c r="K43" s="32"/>
    </row>
    <row r="44" spans="1:11" s="33" customFormat="1" ht="11.25" customHeight="1">
      <c r="A44" s="35" t="s">
        <v>33</v>
      </c>
      <c r="B44" s="29"/>
      <c r="C44" s="30">
        <v>883</v>
      </c>
      <c r="D44" s="30">
        <v>836</v>
      </c>
      <c r="E44" s="30">
        <v>869</v>
      </c>
      <c r="F44" s="31"/>
      <c r="G44" s="31"/>
      <c r="H44" s="146">
        <v>30.905</v>
      </c>
      <c r="I44" s="146">
        <v>27.328</v>
      </c>
      <c r="J44" s="146">
        <v>36.022</v>
      </c>
      <c r="K44" s="32"/>
    </row>
    <row r="45" spans="1:11" s="33" customFormat="1" ht="11.25" customHeight="1">
      <c r="A45" s="35" t="s">
        <v>34</v>
      </c>
      <c r="B45" s="29"/>
      <c r="C45" s="30">
        <v>2800</v>
      </c>
      <c r="D45" s="30">
        <v>2501</v>
      </c>
      <c r="E45" s="30">
        <v>2843</v>
      </c>
      <c r="F45" s="31"/>
      <c r="G45" s="31"/>
      <c r="H45" s="146">
        <v>126</v>
      </c>
      <c r="I45" s="146">
        <v>112.545</v>
      </c>
      <c r="J45" s="146">
        <v>149.258</v>
      </c>
      <c r="K45" s="32"/>
    </row>
    <row r="46" spans="1:11" s="33" customFormat="1" ht="11.25" customHeight="1">
      <c r="A46" s="35" t="s">
        <v>35</v>
      </c>
      <c r="B46" s="29"/>
      <c r="C46" s="30">
        <v>1730</v>
      </c>
      <c r="D46" s="30">
        <v>1684</v>
      </c>
      <c r="E46" s="30">
        <v>1667</v>
      </c>
      <c r="F46" s="31"/>
      <c r="G46" s="31"/>
      <c r="H46" s="146">
        <v>69.2</v>
      </c>
      <c r="I46" s="146">
        <v>67.36</v>
      </c>
      <c r="J46" s="146">
        <v>83.35</v>
      </c>
      <c r="K46" s="32"/>
    </row>
    <row r="47" spans="1:11" s="33" customFormat="1" ht="11.25" customHeight="1">
      <c r="A47" s="35" t="s">
        <v>36</v>
      </c>
      <c r="B47" s="29"/>
      <c r="C47" s="30">
        <v>405</v>
      </c>
      <c r="D47" s="30">
        <v>477</v>
      </c>
      <c r="E47" s="30">
        <v>437</v>
      </c>
      <c r="F47" s="31"/>
      <c r="G47" s="31"/>
      <c r="H47" s="146">
        <v>18.833</v>
      </c>
      <c r="I47" s="146">
        <v>19.08</v>
      </c>
      <c r="J47" s="146">
        <v>19.665</v>
      </c>
      <c r="K47" s="32"/>
    </row>
    <row r="48" spans="1:11" s="33" customFormat="1" ht="11.25" customHeight="1">
      <c r="A48" s="35" t="s">
        <v>37</v>
      </c>
      <c r="B48" s="29"/>
      <c r="C48" s="30">
        <v>2765</v>
      </c>
      <c r="D48" s="30">
        <v>2540</v>
      </c>
      <c r="E48" s="30">
        <v>2629</v>
      </c>
      <c r="F48" s="31"/>
      <c r="G48" s="31"/>
      <c r="H48" s="146">
        <v>116.13</v>
      </c>
      <c r="I48" s="146">
        <v>114.3</v>
      </c>
      <c r="J48" s="146">
        <v>131.45</v>
      </c>
      <c r="K48" s="32"/>
    </row>
    <row r="49" spans="1:11" s="33" customFormat="1" ht="11.25" customHeight="1">
      <c r="A49" s="35" t="s">
        <v>38</v>
      </c>
      <c r="B49" s="29"/>
      <c r="C49" s="30">
        <v>600</v>
      </c>
      <c r="D49" s="30">
        <v>572</v>
      </c>
      <c r="E49" s="30">
        <v>575</v>
      </c>
      <c r="F49" s="31"/>
      <c r="G49" s="31"/>
      <c r="H49" s="146">
        <v>25.8</v>
      </c>
      <c r="I49" s="146">
        <v>27.456</v>
      </c>
      <c r="J49" s="146">
        <v>31.05</v>
      </c>
      <c r="K49" s="32"/>
    </row>
    <row r="50" spans="1:11" s="42" customFormat="1" ht="11.25" customHeight="1">
      <c r="A50" s="43" t="s">
        <v>39</v>
      </c>
      <c r="B50" s="37"/>
      <c r="C50" s="38">
        <v>13450</v>
      </c>
      <c r="D50" s="38">
        <v>12756</v>
      </c>
      <c r="E50" s="38">
        <v>13073</v>
      </c>
      <c r="F50" s="39">
        <v>102.48510504860458</v>
      </c>
      <c r="G50" s="40"/>
      <c r="H50" s="147">
        <v>571.794</v>
      </c>
      <c r="I50" s="148">
        <v>543.962</v>
      </c>
      <c r="J50" s="148">
        <v>641.178</v>
      </c>
      <c r="K50" s="41">
        <v>117.87183663564736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>
        <v>41</v>
      </c>
      <c r="D52" s="38">
        <v>79</v>
      </c>
      <c r="E52" s="38">
        <v>79</v>
      </c>
      <c r="F52" s="39">
        <v>100</v>
      </c>
      <c r="G52" s="40"/>
      <c r="H52" s="147">
        <v>1.317</v>
      </c>
      <c r="I52" s="148">
        <v>2.945</v>
      </c>
      <c r="J52" s="148">
        <v>2.945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>
        <v>344</v>
      </c>
      <c r="D54" s="30">
        <v>358</v>
      </c>
      <c r="E54" s="30">
        <v>410</v>
      </c>
      <c r="F54" s="31"/>
      <c r="G54" s="31"/>
      <c r="H54" s="146">
        <v>9.976</v>
      </c>
      <c r="I54" s="146">
        <v>11.098</v>
      </c>
      <c r="J54" s="146">
        <v>12.3</v>
      </c>
      <c r="K54" s="32"/>
    </row>
    <row r="55" spans="1:11" s="33" customFormat="1" ht="11.25" customHeight="1">
      <c r="A55" s="35" t="s">
        <v>42</v>
      </c>
      <c r="B55" s="29"/>
      <c r="C55" s="30">
        <v>281</v>
      </c>
      <c r="D55" s="30">
        <v>225</v>
      </c>
      <c r="E55" s="30">
        <v>171</v>
      </c>
      <c r="F55" s="31"/>
      <c r="G55" s="31"/>
      <c r="H55" s="146">
        <v>8.43</v>
      </c>
      <c r="I55" s="146">
        <v>6.75</v>
      </c>
      <c r="J55" s="146">
        <v>5.13</v>
      </c>
      <c r="K55" s="32"/>
    </row>
    <row r="56" spans="1:11" s="33" customFormat="1" ht="11.25" customHeight="1">
      <c r="A56" s="35" t="s">
        <v>43</v>
      </c>
      <c r="B56" s="29"/>
      <c r="C56" s="30">
        <v>102</v>
      </c>
      <c r="D56" s="30"/>
      <c r="E56" s="30"/>
      <c r="F56" s="31"/>
      <c r="G56" s="31"/>
      <c r="H56" s="146">
        <v>1.365</v>
      </c>
      <c r="I56" s="146"/>
      <c r="J56" s="146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6"/>
      <c r="I57" s="146"/>
      <c r="J57" s="146"/>
      <c r="K57" s="32"/>
    </row>
    <row r="58" spans="1:11" s="33" customFormat="1" ht="11.25" customHeight="1">
      <c r="A58" s="35" t="s">
        <v>45</v>
      </c>
      <c r="B58" s="29"/>
      <c r="C58" s="30">
        <v>102</v>
      </c>
      <c r="D58" s="30">
        <v>102</v>
      </c>
      <c r="E58" s="30">
        <v>78</v>
      </c>
      <c r="F58" s="31"/>
      <c r="G58" s="31"/>
      <c r="H58" s="146">
        <v>3.57</v>
      </c>
      <c r="I58" s="146">
        <v>3.876</v>
      </c>
      <c r="J58" s="146">
        <v>2.73</v>
      </c>
      <c r="K58" s="32"/>
    </row>
    <row r="59" spans="1:11" s="42" customFormat="1" ht="11.25" customHeight="1">
      <c r="A59" s="36" t="s">
        <v>46</v>
      </c>
      <c r="B59" s="37"/>
      <c r="C59" s="38">
        <v>829</v>
      </c>
      <c r="D59" s="38">
        <v>685</v>
      </c>
      <c r="E59" s="38">
        <v>659</v>
      </c>
      <c r="F59" s="39">
        <v>96.2043795620438</v>
      </c>
      <c r="G59" s="40"/>
      <c r="H59" s="147">
        <v>23.340999999999998</v>
      </c>
      <c r="I59" s="148">
        <v>21.724</v>
      </c>
      <c r="J59" s="148">
        <v>20.16</v>
      </c>
      <c r="K59" s="41">
        <v>92.80058921009022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>
        <v>220</v>
      </c>
      <c r="D61" s="30">
        <v>201</v>
      </c>
      <c r="E61" s="30">
        <v>180</v>
      </c>
      <c r="F61" s="31"/>
      <c r="G61" s="31"/>
      <c r="H61" s="146">
        <v>5.28</v>
      </c>
      <c r="I61" s="146">
        <v>5.025</v>
      </c>
      <c r="J61" s="146">
        <v>4.5</v>
      </c>
      <c r="K61" s="32"/>
    </row>
    <row r="62" spans="1:11" s="33" customFormat="1" ht="11.25" customHeight="1">
      <c r="A62" s="35" t="s">
        <v>48</v>
      </c>
      <c r="B62" s="29"/>
      <c r="C62" s="30">
        <v>101</v>
      </c>
      <c r="D62" s="30">
        <v>107</v>
      </c>
      <c r="E62" s="30">
        <v>107</v>
      </c>
      <c r="F62" s="31"/>
      <c r="G62" s="31"/>
      <c r="H62" s="146">
        <v>1.321</v>
      </c>
      <c r="I62" s="146">
        <v>1.31</v>
      </c>
      <c r="J62" s="146">
        <v>1.524</v>
      </c>
      <c r="K62" s="32"/>
    </row>
    <row r="63" spans="1:11" s="33" customFormat="1" ht="11.25" customHeight="1">
      <c r="A63" s="35" t="s">
        <v>49</v>
      </c>
      <c r="B63" s="29"/>
      <c r="C63" s="30">
        <v>84</v>
      </c>
      <c r="D63" s="30">
        <v>78</v>
      </c>
      <c r="E63" s="30">
        <v>78</v>
      </c>
      <c r="F63" s="31"/>
      <c r="G63" s="31"/>
      <c r="H63" s="146">
        <v>1.134</v>
      </c>
      <c r="I63" s="146">
        <v>1.482</v>
      </c>
      <c r="J63" s="146">
        <v>1.482</v>
      </c>
      <c r="K63" s="32"/>
    </row>
    <row r="64" spans="1:11" s="42" customFormat="1" ht="11.25" customHeight="1">
      <c r="A64" s="36" t="s">
        <v>50</v>
      </c>
      <c r="B64" s="37"/>
      <c r="C64" s="38">
        <v>405</v>
      </c>
      <c r="D64" s="38">
        <v>386</v>
      </c>
      <c r="E64" s="38">
        <v>365</v>
      </c>
      <c r="F64" s="39">
        <v>94.55958549222798</v>
      </c>
      <c r="G64" s="40"/>
      <c r="H64" s="147">
        <v>7.734999999999999</v>
      </c>
      <c r="I64" s="148">
        <v>7.817000000000001</v>
      </c>
      <c r="J64" s="148">
        <v>7.506</v>
      </c>
      <c r="K64" s="41">
        <v>96.0214916208264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>
        <v>321</v>
      </c>
      <c r="D66" s="38">
        <v>305</v>
      </c>
      <c r="E66" s="38">
        <v>430</v>
      </c>
      <c r="F66" s="39">
        <v>140.98360655737704</v>
      </c>
      <c r="G66" s="40"/>
      <c r="H66" s="147">
        <v>9.309</v>
      </c>
      <c r="I66" s="148">
        <v>11.255</v>
      </c>
      <c r="J66" s="148">
        <v>16.245</v>
      </c>
      <c r="K66" s="41">
        <v>144.33585073300753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6"/>
      <c r="I68" s="146"/>
      <c r="J68" s="146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6"/>
      <c r="I69" s="146"/>
      <c r="J69" s="146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7"/>
      <c r="I70" s="148"/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>
        <v>65</v>
      </c>
      <c r="D72" s="30">
        <v>108</v>
      </c>
      <c r="E72" s="30">
        <v>108</v>
      </c>
      <c r="F72" s="31"/>
      <c r="G72" s="31"/>
      <c r="H72" s="146">
        <v>1.524</v>
      </c>
      <c r="I72" s="146">
        <v>2.556</v>
      </c>
      <c r="J72" s="146">
        <v>2.556</v>
      </c>
      <c r="K72" s="32"/>
    </row>
    <row r="73" spans="1:11" s="33" customFormat="1" ht="11.25" customHeight="1">
      <c r="A73" s="35" t="s">
        <v>56</v>
      </c>
      <c r="B73" s="29"/>
      <c r="C73" s="30">
        <v>375</v>
      </c>
      <c r="D73" s="30">
        <v>300</v>
      </c>
      <c r="E73" s="30">
        <v>300</v>
      </c>
      <c r="F73" s="31"/>
      <c r="G73" s="31"/>
      <c r="H73" s="146">
        <v>9.15</v>
      </c>
      <c r="I73" s="146">
        <v>5.856</v>
      </c>
      <c r="J73" s="146">
        <v>5.856</v>
      </c>
      <c r="K73" s="32"/>
    </row>
    <row r="74" spans="1:11" s="33" customFormat="1" ht="11.25" customHeight="1">
      <c r="A74" s="35" t="s">
        <v>57</v>
      </c>
      <c r="B74" s="29"/>
      <c r="C74" s="30">
        <v>115</v>
      </c>
      <c r="D74" s="30">
        <v>74</v>
      </c>
      <c r="E74" s="30">
        <v>60</v>
      </c>
      <c r="F74" s="31"/>
      <c r="G74" s="31"/>
      <c r="H74" s="146">
        <v>4.025</v>
      </c>
      <c r="I74" s="146">
        <v>2.59</v>
      </c>
      <c r="J74" s="146">
        <v>1.766</v>
      </c>
      <c r="K74" s="32"/>
    </row>
    <row r="75" spans="1:11" s="33" customFormat="1" ht="11.25" customHeight="1">
      <c r="A75" s="35" t="s">
        <v>58</v>
      </c>
      <c r="B75" s="29"/>
      <c r="C75" s="30">
        <v>26</v>
      </c>
      <c r="D75" s="30">
        <v>27</v>
      </c>
      <c r="E75" s="30">
        <v>27</v>
      </c>
      <c r="F75" s="31"/>
      <c r="G75" s="31"/>
      <c r="H75" s="146">
        <v>0.667</v>
      </c>
      <c r="I75" s="146">
        <v>0.72</v>
      </c>
      <c r="J75" s="146">
        <v>0.72</v>
      </c>
      <c r="K75" s="32"/>
    </row>
    <row r="76" spans="1:11" s="33" customFormat="1" ht="11.25" customHeight="1">
      <c r="A76" s="35" t="s">
        <v>59</v>
      </c>
      <c r="B76" s="29"/>
      <c r="C76" s="30">
        <v>70</v>
      </c>
      <c r="D76" s="30">
        <v>71</v>
      </c>
      <c r="E76" s="30">
        <v>70</v>
      </c>
      <c r="F76" s="31"/>
      <c r="G76" s="31"/>
      <c r="H76" s="146">
        <v>2.1</v>
      </c>
      <c r="I76" s="146">
        <v>1.061</v>
      </c>
      <c r="J76" s="146">
        <v>1.8</v>
      </c>
      <c r="K76" s="32"/>
    </row>
    <row r="77" spans="1:11" s="33" customFormat="1" ht="11.25" customHeight="1">
      <c r="A77" s="35" t="s">
        <v>60</v>
      </c>
      <c r="B77" s="29"/>
      <c r="C77" s="30">
        <v>45</v>
      </c>
      <c r="D77" s="30">
        <v>17</v>
      </c>
      <c r="E77" s="30">
        <v>12</v>
      </c>
      <c r="F77" s="31"/>
      <c r="G77" s="31"/>
      <c r="H77" s="146">
        <v>0.878</v>
      </c>
      <c r="I77" s="146">
        <v>0.366</v>
      </c>
      <c r="J77" s="146">
        <v>0.264</v>
      </c>
      <c r="K77" s="32"/>
    </row>
    <row r="78" spans="1:11" s="33" customFormat="1" ht="11.25" customHeight="1">
      <c r="A78" s="35" t="s">
        <v>61</v>
      </c>
      <c r="B78" s="29"/>
      <c r="C78" s="30">
        <v>180</v>
      </c>
      <c r="D78" s="30">
        <v>255</v>
      </c>
      <c r="E78" s="30">
        <v>200</v>
      </c>
      <c r="F78" s="31"/>
      <c r="G78" s="31"/>
      <c r="H78" s="146">
        <v>4.343</v>
      </c>
      <c r="I78" s="146">
        <v>5.115</v>
      </c>
      <c r="J78" s="146">
        <v>5</v>
      </c>
      <c r="K78" s="32"/>
    </row>
    <row r="79" spans="1:11" s="33" customFormat="1" ht="11.25" customHeight="1">
      <c r="A79" s="35" t="s">
        <v>62</v>
      </c>
      <c r="B79" s="29"/>
      <c r="C79" s="30">
        <v>757</v>
      </c>
      <c r="D79" s="30">
        <v>360</v>
      </c>
      <c r="E79" s="30">
        <v>300</v>
      </c>
      <c r="F79" s="31"/>
      <c r="G79" s="31"/>
      <c r="H79" s="146">
        <v>22.786</v>
      </c>
      <c r="I79" s="146">
        <v>5.4</v>
      </c>
      <c r="J79" s="146">
        <v>9</v>
      </c>
      <c r="K79" s="32"/>
    </row>
    <row r="80" spans="1:11" s="42" customFormat="1" ht="11.25" customHeight="1">
      <c r="A80" s="43" t="s">
        <v>63</v>
      </c>
      <c r="B80" s="37"/>
      <c r="C80" s="38">
        <v>1633</v>
      </c>
      <c r="D80" s="38">
        <v>1212</v>
      </c>
      <c r="E80" s="38">
        <v>1077</v>
      </c>
      <c r="F80" s="39">
        <v>88.86138613861387</v>
      </c>
      <c r="G80" s="40"/>
      <c r="H80" s="147">
        <v>45.473</v>
      </c>
      <c r="I80" s="148">
        <v>23.664</v>
      </c>
      <c r="J80" s="148">
        <v>26.962</v>
      </c>
      <c r="K80" s="41">
        <v>113.93678160919539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>
        <v>221</v>
      </c>
      <c r="D82" s="30">
        <v>243</v>
      </c>
      <c r="E82" s="30">
        <v>243</v>
      </c>
      <c r="F82" s="31"/>
      <c r="G82" s="31"/>
      <c r="H82" s="146">
        <v>4.325</v>
      </c>
      <c r="I82" s="146">
        <v>4.82</v>
      </c>
      <c r="J82" s="146">
        <v>4.82</v>
      </c>
      <c r="K82" s="32"/>
    </row>
    <row r="83" spans="1:11" s="33" customFormat="1" ht="11.25" customHeight="1">
      <c r="A83" s="35" t="s">
        <v>65</v>
      </c>
      <c r="B83" s="29"/>
      <c r="C83" s="30">
        <v>489</v>
      </c>
      <c r="D83" s="30">
        <v>470</v>
      </c>
      <c r="E83" s="30">
        <v>470</v>
      </c>
      <c r="F83" s="31"/>
      <c r="G83" s="31"/>
      <c r="H83" s="146">
        <v>7.148</v>
      </c>
      <c r="I83" s="146">
        <v>8.528</v>
      </c>
      <c r="J83" s="146">
        <v>7</v>
      </c>
      <c r="K83" s="32"/>
    </row>
    <row r="84" spans="1:11" s="42" customFormat="1" ht="11.25" customHeight="1">
      <c r="A84" s="36" t="s">
        <v>66</v>
      </c>
      <c r="B84" s="37"/>
      <c r="C84" s="38">
        <v>710</v>
      </c>
      <c r="D84" s="38">
        <v>713</v>
      </c>
      <c r="E84" s="38">
        <v>713</v>
      </c>
      <c r="F84" s="39">
        <v>100</v>
      </c>
      <c r="G84" s="40"/>
      <c r="H84" s="147">
        <v>11.472999999999999</v>
      </c>
      <c r="I84" s="148">
        <v>13.348</v>
      </c>
      <c r="J84" s="148">
        <v>11.82</v>
      </c>
      <c r="K84" s="41">
        <v>88.55259214863649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67</v>
      </c>
      <c r="B87" s="52"/>
      <c r="C87" s="53">
        <v>20895</v>
      </c>
      <c r="D87" s="53">
        <v>19556</v>
      </c>
      <c r="E87" s="53">
        <v>19651</v>
      </c>
      <c r="F87" s="54">
        <f>IF(D87&gt;0,100*E87/D87,0)</f>
        <v>100.48578441399059</v>
      </c>
      <c r="G87" s="40"/>
      <c r="H87" s="151">
        <v>769.8309999999999</v>
      </c>
      <c r="I87" s="152">
        <v>723.871</v>
      </c>
      <c r="J87" s="152">
        <v>813.8960000000001</v>
      </c>
      <c r="K87" s="54">
        <f>IF(I87&gt;0,100*J87/I87,0)</f>
        <v>112.43660818018681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9" useFirstPageNumber="1" horizontalDpi="600" verticalDpi="600" orientation="portrait" paperSize="9" scale="72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2"/>
  <dimension ref="A1:K625"/>
  <sheetViews>
    <sheetView view="pageBreakPreview" zoomScale="95" zoomScaleSheetLayoutView="95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80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277</v>
      </c>
      <c r="D7" s="21" t="s">
        <v>6</v>
      </c>
      <c r="E7" s="21">
        <v>7</v>
      </c>
      <c r="F7" s="22" t="str">
        <f>CONCATENATE(D6,"=100")</f>
        <v>2018=100</v>
      </c>
      <c r="G7" s="23"/>
      <c r="H7" s="20" t="s">
        <v>277</v>
      </c>
      <c r="I7" s="21" t="s">
        <v>6</v>
      </c>
      <c r="J7" s="21">
        <v>10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5149</v>
      </c>
      <c r="D9" s="30">
        <v>4644</v>
      </c>
      <c r="E9" s="30">
        <v>4725</v>
      </c>
      <c r="F9" s="31"/>
      <c r="G9" s="31"/>
      <c r="H9" s="146">
        <v>83.566</v>
      </c>
      <c r="I9" s="146">
        <v>71.643</v>
      </c>
      <c r="J9" s="146">
        <v>104.033</v>
      </c>
      <c r="K9" s="32"/>
    </row>
    <row r="10" spans="1:11" s="33" customFormat="1" ht="11.25" customHeight="1">
      <c r="A10" s="35" t="s">
        <v>8</v>
      </c>
      <c r="B10" s="29"/>
      <c r="C10" s="30">
        <v>3705</v>
      </c>
      <c r="D10" s="30">
        <v>3586</v>
      </c>
      <c r="E10" s="30">
        <v>4123</v>
      </c>
      <c r="F10" s="31"/>
      <c r="G10" s="31"/>
      <c r="H10" s="146">
        <v>57.417</v>
      </c>
      <c r="I10" s="146">
        <v>52.069</v>
      </c>
      <c r="J10" s="146">
        <v>60.39</v>
      </c>
      <c r="K10" s="32"/>
    </row>
    <row r="11" spans="1:11" s="33" customFormat="1" ht="11.25" customHeight="1">
      <c r="A11" s="28" t="s">
        <v>9</v>
      </c>
      <c r="B11" s="29"/>
      <c r="C11" s="30">
        <v>6257</v>
      </c>
      <c r="D11" s="30">
        <v>6167</v>
      </c>
      <c r="E11" s="30">
        <v>6598</v>
      </c>
      <c r="F11" s="31"/>
      <c r="G11" s="31"/>
      <c r="H11" s="146">
        <v>190.456</v>
      </c>
      <c r="I11" s="146">
        <v>145.084</v>
      </c>
      <c r="J11" s="146">
        <v>158.395</v>
      </c>
      <c r="K11" s="32"/>
    </row>
    <row r="12" spans="1:11" s="33" customFormat="1" ht="11.25" customHeight="1">
      <c r="A12" s="35" t="s">
        <v>10</v>
      </c>
      <c r="B12" s="29"/>
      <c r="C12" s="30">
        <v>2850</v>
      </c>
      <c r="D12" s="30">
        <v>2681</v>
      </c>
      <c r="E12" s="30">
        <v>2736</v>
      </c>
      <c r="F12" s="31"/>
      <c r="G12" s="31"/>
      <c r="H12" s="146">
        <v>51.731</v>
      </c>
      <c r="I12" s="146">
        <v>48.538</v>
      </c>
      <c r="J12" s="146">
        <v>49.716</v>
      </c>
      <c r="K12" s="32"/>
    </row>
    <row r="13" spans="1:11" s="42" customFormat="1" ht="11.25" customHeight="1">
      <c r="A13" s="36" t="s">
        <v>11</v>
      </c>
      <c r="B13" s="37"/>
      <c r="C13" s="38">
        <v>17961</v>
      </c>
      <c r="D13" s="38">
        <v>17078</v>
      </c>
      <c r="E13" s="38">
        <v>18182</v>
      </c>
      <c r="F13" s="39">
        <v>106.46445719639301</v>
      </c>
      <c r="G13" s="40"/>
      <c r="H13" s="147">
        <v>383.16999999999996</v>
      </c>
      <c r="I13" s="148">
        <v>317.334</v>
      </c>
      <c r="J13" s="148">
        <v>372.534</v>
      </c>
      <c r="K13" s="41">
        <v>117.39492143924068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>
        <v>540</v>
      </c>
      <c r="D15" s="38">
        <v>402</v>
      </c>
      <c r="E15" s="38">
        <v>402</v>
      </c>
      <c r="F15" s="39">
        <v>100</v>
      </c>
      <c r="G15" s="40"/>
      <c r="H15" s="147">
        <v>10.26</v>
      </c>
      <c r="I15" s="148">
        <v>6.894</v>
      </c>
      <c r="J15" s="148">
        <v>7.035</v>
      </c>
      <c r="K15" s="41">
        <v>102.04525674499564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>
        <v>120</v>
      </c>
      <c r="D17" s="38">
        <v>224</v>
      </c>
      <c r="E17" s="38">
        <v>136</v>
      </c>
      <c r="F17" s="39">
        <v>60.714285714285715</v>
      </c>
      <c r="G17" s="40"/>
      <c r="H17" s="147">
        <v>3</v>
      </c>
      <c r="I17" s="148">
        <v>9.478</v>
      </c>
      <c r="J17" s="148">
        <v>5.755</v>
      </c>
      <c r="K17" s="41">
        <v>60.71956108883731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>
        <v>1339</v>
      </c>
      <c r="D19" s="30">
        <v>1210</v>
      </c>
      <c r="E19" s="30">
        <v>1132</v>
      </c>
      <c r="F19" s="31"/>
      <c r="G19" s="31"/>
      <c r="H19" s="146">
        <v>59.408</v>
      </c>
      <c r="I19" s="146">
        <v>55.216</v>
      </c>
      <c r="J19" s="146">
        <v>41.114</v>
      </c>
      <c r="K19" s="32"/>
    </row>
    <row r="20" spans="1:11" s="33" customFormat="1" ht="11.25" customHeight="1">
      <c r="A20" s="35" t="s">
        <v>15</v>
      </c>
      <c r="B20" s="29"/>
      <c r="C20" s="30">
        <v>165</v>
      </c>
      <c r="D20" s="30">
        <v>165</v>
      </c>
      <c r="E20" s="30">
        <v>165</v>
      </c>
      <c r="F20" s="31"/>
      <c r="G20" s="31"/>
      <c r="H20" s="146">
        <v>3.737</v>
      </c>
      <c r="I20" s="146">
        <v>3.644</v>
      </c>
      <c r="J20" s="146">
        <v>3.79</v>
      </c>
      <c r="K20" s="32"/>
    </row>
    <row r="21" spans="1:11" s="33" customFormat="1" ht="11.25" customHeight="1">
      <c r="A21" s="35" t="s">
        <v>16</v>
      </c>
      <c r="B21" s="29"/>
      <c r="C21" s="30">
        <v>210</v>
      </c>
      <c r="D21" s="30">
        <v>210</v>
      </c>
      <c r="E21" s="30">
        <v>210</v>
      </c>
      <c r="F21" s="31"/>
      <c r="G21" s="31"/>
      <c r="H21" s="146">
        <v>4.99</v>
      </c>
      <c r="I21" s="146">
        <v>4.98</v>
      </c>
      <c r="J21" s="146">
        <v>5.33</v>
      </c>
      <c r="K21" s="32"/>
    </row>
    <row r="22" spans="1:11" s="42" customFormat="1" ht="11.25" customHeight="1">
      <c r="A22" s="36" t="s">
        <v>17</v>
      </c>
      <c r="B22" s="37"/>
      <c r="C22" s="38">
        <v>1714</v>
      </c>
      <c r="D22" s="38">
        <v>1585</v>
      </c>
      <c r="E22" s="38">
        <v>1507</v>
      </c>
      <c r="F22" s="39">
        <v>95.0788643533123</v>
      </c>
      <c r="G22" s="40"/>
      <c r="H22" s="147">
        <v>68.135</v>
      </c>
      <c r="I22" s="148">
        <v>63.84</v>
      </c>
      <c r="J22" s="148">
        <v>50.233999999999995</v>
      </c>
      <c r="K22" s="41">
        <v>78.68734335839598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>
        <v>442</v>
      </c>
      <c r="D24" s="38">
        <v>353</v>
      </c>
      <c r="E24" s="38">
        <v>373</v>
      </c>
      <c r="F24" s="39">
        <v>105.6657223796034</v>
      </c>
      <c r="G24" s="40"/>
      <c r="H24" s="147">
        <v>13.356</v>
      </c>
      <c r="I24" s="148">
        <v>10.202</v>
      </c>
      <c r="J24" s="148">
        <v>10.986</v>
      </c>
      <c r="K24" s="41">
        <v>107.68476769260931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>
        <v>1142</v>
      </c>
      <c r="D26" s="38">
        <v>1040</v>
      </c>
      <c r="E26" s="38">
        <v>975</v>
      </c>
      <c r="F26" s="39">
        <v>93.75</v>
      </c>
      <c r="G26" s="40"/>
      <c r="H26" s="147">
        <v>49.978</v>
      </c>
      <c r="I26" s="148">
        <v>38.565</v>
      </c>
      <c r="J26" s="148">
        <v>45</v>
      </c>
      <c r="K26" s="41">
        <v>116.68611435239207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>
        <v>62</v>
      </c>
      <c r="D28" s="30">
        <v>39</v>
      </c>
      <c r="E28" s="30">
        <v>59</v>
      </c>
      <c r="F28" s="31"/>
      <c r="G28" s="31"/>
      <c r="H28" s="146">
        <v>1.355</v>
      </c>
      <c r="I28" s="146">
        <v>1.092</v>
      </c>
      <c r="J28" s="146">
        <v>1.812</v>
      </c>
      <c r="K28" s="32"/>
    </row>
    <row r="29" spans="1:11" s="33" customFormat="1" ht="11.25" customHeight="1">
      <c r="A29" s="35" t="s">
        <v>21</v>
      </c>
      <c r="B29" s="29"/>
      <c r="C29" s="30">
        <v>237</v>
      </c>
      <c r="D29" s="30">
        <v>215</v>
      </c>
      <c r="E29" s="30">
        <v>185</v>
      </c>
      <c r="F29" s="31"/>
      <c r="G29" s="31"/>
      <c r="H29" s="146">
        <v>5.116</v>
      </c>
      <c r="I29" s="146">
        <v>4.774</v>
      </c>
      <c r="J29" s="146">
        <v>3.824</v>
      </c>
      <c r="K29" s="32"/>
    </row>
    <row r="30" spans="1:11" s="33" customFormat="1" ht="11.25" customHeight="1">
      <c r="A30" s="35" t="s">
        <v>22</v>
      </c>
      <c r="B30" s="29"/>
      <c r="C30" s="30">
        <v>265</v>
      </c>
      <c r="D30" s="30">
        <v>250</v>
      </c>
      <c r="E30" s="30">
        <v>280</v>
      </c>
      <c r="F30" s="31"/>
      <c r="G30" s="31"/>
      <c r="H30" s="146">
        <v>9.025</v>
      </c>
      <c r="I30" s="146">
        <v>8.515</v>
      </c>
      <c r="J30" s="146">
        <v>9.8</v>
      </c>
      <c r="K30" s="32"/>
    </row>
    <row r="31" spans="1:11" s="42" customFormat="1" ht="11.25" customHeight="1">
      <c r="A31" s="43" t="s">
        <v>23</v>
      </c>
      <c r="B31" s="37"/>
      <c r="C31" s="38">
        <v>564</v>
      </c>
      <c r="D31" s="38">
        <v>504</v>
      </c>
      <c r="E31" s="38">
        <v>524</v>
      </c>
      <c r="F31" s="39">
        <v>103.96825396825396</v>
      </c>
      <c r="G31" s="40"/>
      <c r="H31" s="147">
        <v>15.496</v>
      </c>
      <c r="I31" s="148">
        <v>14.381</v>
      </c>
      <c r="J31" s="148">
        <v>15.436</v>
      </c>
      <c r="K31" s="41">
        <v>107.33606842361448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>
        <v>326</v>
      </c>
      <c r="D33" s="30">
        <v>289</v>
      </c>
      <c r="E33" s="30">
        <v>285</v>
      </c>
      <c r="F33" s="31"/>
      <c r="G33" s="31"/>
      <c r="H33" s="146">
        <v>6.733</v>
      </c>
      <c r="I33" s="146">
        <v>6.888</v>
      </c>
      <c r="J33" s="146">
        <v>6.75</v>
      </c>
      <c r="K33" s="32"/>
    </row>
    <row r="34" spans="1:11" s="33" customFormat="1" ht="11.25" customHeight="1">
      <c r="A34" s="35" t="s">
        <v>25</v>
      </c>
      <c r="B34" s="29"/>
      <c r="C34" s="30">
        <v>220</v>
      </c>
      <c r="D34" s="30">
        <v>206</v>
      </c>
      <c r="E34" s="30">
        <v>206</v>
      </c>
      <c r="F34" s="31"/>
      <c r="G34" s="31"/>
      <c r="H34" s="146">
        <v>5.515</v>
      </c>
      <c r="I34" s="146">
        <v>5.05</v>
      </c>
      <c r="J34" s="146">
        <v>5.044</v>
      </c>
      <c r="K34" s="32"/>
    </row>
    <row r="35" spans="1:11" s="33" customFormat="1" ht="11.25" customHeight="1">
      <c r="A35" s="35" t="s">
        <v>26</v>
      </c>
      <c r="B35" s="29"/>
      <c r="C35" s="30">
        <v>259</v>
      </c>
      <c r="D35" s="30">
        <v>241</v>
      </c>
      <c r="E35" s="30">
        <v>255</v>
      </c>
      <c r="F35" s="31"/>
      <c r="G35" s="31"/>
      <c r="H35" s="146">
        <v>5.328</v>
      </c>
      <c r="I35" s="146">
        <v>5.101</v>
      </c>
      <c r="J35" s="146">
        <v>4.78</v>
      </c>
      <c r="K35" s="32"/>
    </row>
    <row r="36" spans="1:11" s="33" customFormat="1" ht="11.25" customHeight="1">
      <c r="A36" s="35" t="s">
        <v>27</v>
      </c>
      <c r="B36" s="29"/>
      <c r="C36" s="30">
        <v>125</v>
      </c>
      <c r="D36" s="30">
        <v>103</v>
      </c>
      <c r="E36" s="30">
        <v>89</v>
      </c>
      <c r="F36" s="31"/>
      <c r="G36" s="31"/>
      <c r="H36" s="146">
        <v>3.486</v>
      </c>
      <c r="I36" s="146">
        <v>2.741</v>
      </c>
      <c r="J36" s="146">
        <v>2.391</v>
      </c>
      <c r="K36" s="32"/>
    </row>
    <row r="37" spans="1:11" s="42" customFormat="1" ht="11.25" customHeight="1">
      <c r="A37" s="36" t="s">
        <v>28</v>
      </c>
      <c r="B37" s="37"/>
      <c r="C37" s="38">
        <v>930</v>
      </c>
      <c r="D37" s="38">
        <v>839</v>
      </c>
      <c r="E37" s="38">
        <v>835</v>
      </c>
      <c r="F37" s="39">
        <v>99.52324195470798</v>
      </c>
      <c r="G37" s="40"/>
      <c r="H37" s="147">
        <v>21.062</v>
      </c>
      <c r="I37" s="148">
        <v>19.779999999999998</v>
      </c>
      <c r="J37" s="148">
        <v>18.965000000000003</v>
      </c>
      <c r="K37" s="41">
        <v>95.87967644084938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>
        <v>1857</v>
      </c>
      <c r="D39" s="38">
        <v>1673</v>
      </c>
      <c r="E39" s="38">
        <v>1675</v>
      </c>
      <c r="F39" s="39">
        <v>100.11954572624029</v>
      </c>
      <c r="G39" s="40"/>
      <c r="H39" s="147">
        <v>61.539</v>
      </c>
      <c r="I39" s="148">
        <v>50.06</v>
      </c>
      <c r="J39" s="148">
        <v>50.4</v>
      </c>
      <c r="K39" s="41">
        <v>100.67918497802637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>
        <v>1560</v>
      </c>
      <c r="D41" s="30">
        <v>1479</v>
      </c>
      <c r="E41" s="30">
        <v>1326</v>
      </c>
      <c r="F41" s="31"/>
      <c r="G41" s="31"/>
      <c r="H41" s="146">
        <v>74.809</v>
      </c>
      <c r="I41" s="146">
        <v>72.861</v>
      </c>
      <c r="J41" s="146">
        <v>66.71</v>
      </c>
      <c r="K41" s="32"/>
    </row>
    <row r="42" spans="1:11" s="33" customFormat="1" ht="11.25" customHeight="1">
      <c r="A42" s="35" t="s">
        <v>31</v>
      </c>
      <c r="B42" s="29"/>
      <c r="C42" s="30">
        <v>2421</v>
      </c>
      <c r="D42" s="30">
        <v>2389</v>
      </c>
      <c r="E42" s="30">
        <v>2359</v>
      </c>
      <c r="F42" s="31"/>
      <c r="G42" s="31"/>
      <c r="H42" s="146">
        <v>91.742</v>
      </c>
      <c r="I42" s="146">
        <v>91.785</v>
      </c>
      <c r="J42" s="146">
        <v>102.33</v>
      </c>
      <c r="K42" s="32"/>
    </row>
    <row r="43" spans="1:11" s="33" customFormat="1" ht="11.25" customHeight="1">
      <c r="A43" s="35" t="s">
        <v>32</v>
      </c>
      <c r="B43" s="29"/>
      <c r="C43" s="30">
        <v>1506</v>
      </c>
      <c r="D43" s="30">
        <v>1460</v>
      </c>
      <c r="E43" s="30">
        <v>1514</v>
      </c>
      <c r="F43" s="31"/>
      <c r="G43" s="31"/>
      <c r="H43" s="146">
        <v>66.87</v>
      </c>
      <c r="I43" s="146">
        <v>58.2</v>
      </c>
      <c r="J43" s="146">
        <v>69.154</v>
      </c>
      <c r="K43" s="32"/>
    </row>
    <row r="44" spans="1:11" s="33" customFormat="1" ht="11.25" customHeight="1">
      <c r="A44" s="35" t="s">
        <v>33</v>
      </c>
      <c r="B44" s="29"/>
      <c r="C44" s="30">
        <v>883</v>
      </c>
      <c r="D44" s="30">
        <v>836</v>
      </c>
      <c r="E44" s="30">
        <v>869</v>
      </c>
      <c r="F44" s="31"/>
      <c r="G44" s="31"/>
      <c r="H44" s="146">
        <v>30.905</v>
      </c>
      <c r="I44" s="146">
        <v>27.328</v>
      </c>
      <c r="J44" s="146">
        <v>36.022</v>
      </c>
      <c r="K44" s="32"/>
    </row>
    <row r="45" spans="1:11" s="33" customFormat="1" ht="11.25" customHeight="1">
      <c r="A45" s="35" t="s">
        <v>34</v>
      </c>
      <c r="B45" s="29"/>
      <c r="C45" s="30">
        <v>4900</v>
      </c>
      <c r="D45" s="30">
        <v>4538</v>
      </c>
      <c r="E45" s="30">
        <v>4443</v>
      </c>
      <c r="F45" s="31"/>
      <c r="G45" s="31"/>
      <c r="H45" s="146">
        <v>226.8</v>
      </c>
      <c r="I45" s="146">
        <v>194.025</v>
      </c>
      <c r="J45" s="146">
        <v>226.058</v>
      </c>
      <c r="K45" s="32"/>
    </row>
    <row r="46" spans="1:11" s="33" customFormat="1" ht="11.25" customHeight="1">
      <c r="A46" s="35" t="s">
        <v>35</v>
      </c>
      <c r="B46" s="29"/>
      <c r="C46" s="30">
        <v>2128</v>
      </c>
      <c r="D46" s="30">
        <v>2084</v>
      </c>
      <c r="E46" s="30">
        <v>2067</v>
      </c>
      <c r="F46" s="31"/>
      <c r="G46" s="31"/>
      <c r="H46" s="146">
        <v>83.13</v>
      </c>
      <c r="I46" s="146">
        <v>85.36</v>
      </c>
      <c r="J46" s="146">
        <v>101.35</v>
      </c>
      <c r="K46" s="32"/>
    </row>
    <row r="47" spans="1:11" s="33" customFormat="1" ht="11.25" customHeight="1">
      <c r="A47" s="35" t="s">
        <v>36</v>
      </c>
      <c r="B47" s="29"/>
      <c r="C47" s="30">
        <v>405</v>
      </c>
      <c r="D47" s="30">
        <v>477</v>
      </c>
      <c r="E47" s="30">
        <v>437</v>
      </c>
      <c r="F47" s="31"/>
      <c r="G47" s="31"/>
      <c r="H47" s="146">
        <v>18.833</v>
      </c>
      <c r="I47" s="146">
        <v>19.08</v>
      </c>
      <c r="J47" s="146">
        <v>19.665</v>
      </c>
      <c r="K47" s="32"/>
    </row>
    <row r="48" spans="1:11" s="33" customFormat="1" ht="11.25" customHeight="1">
      <c r="A48" s="35" t="s">
        <v>37</v>
      </c>
      <c r="B48" s="29"/>
      <c r="C48" s="30">
        <v>5585</v>
      </c>
      <c r="D48" s="30">
        <v>5136</v>
      </c>
      <c r="E48" s="30">
        <v>5176</v>
      </c>
      <c r="F48" s="31"/>
      <c r="G48" s="31"/>
      <c r="H48" s="146">
        <v>248.67</v>
      </c>
      <c r="I48" s="146">
        <v>218.14</v>
      </c>
      <c r="J48" s="146">
        <v>258.8</v>
      </c>
      <c r="K48" s="32"/>
    </row>
    <row r="49" spans="1:11" s="33" customFormat="1" ht="11.25" customHeight="1">
      <c r="A49" s="35" t="s">
        <v>38</v>
      </c>
      <c r="B49" s="29"/>
      <c r="C49" s="30">
        <v>1045</v>
      </c>
      <c r="D49" s="30">
        <v>952</v>
      </c>
      <c r="E49" s="30">
        <v>959</v>
      </c>
      <c r="F49" s="31"/>
      <c r="G49" s="31"/>
      <c r="H49" s="146">
        <v>45.825</v>
      </c>
      <c r="I49" s="146">
        <v>43.416</v>
      </c>
      <c r="J49" s="146">
        <v>49.482</v>
      </c>
      <c r="K49" s="32"/>
    </row>
    <row r="50" spans="1:11" s="42" customFormat="1" ht="11.25" customHeight="1">
      <c r="A50" s="43" t="s">
        <v>39</v>
      </c>
      <c r="B50" s="37"/>
      <c r="C50" s="38">
        <v>20433</v>
      </c>
      <c r="D50" s="38">
        <v>19351</v>
      </c>
      <c r="E50" s="38">
        <v>19150</v>
      </c>
      <c r="F50" s="39">
        <v>98.96129398997468</v>
      </c>
      <c r="G50" s="40"/>
      <c r="H50" s="147">
        <v>887.5840000000001</v>
      </c>
      <c r="I50" s="148">
        <v>810.1949999999999</v>
      </c>
      <c r="J50" s="148">
        <v>929.5709999999999</v>
      </c>
      <c r="K50" s="41">
        <v>114.73423064817729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>
        <v>137</v>
      </c>
      <c r="D52" s="38">
        <v>265</v>
      </c>
      <c r="E52" s="38">
        <v>265</v>
      </c>
      <c r="F52" s="39">
        <v>100</v>
      </c>
      <c r="G52" s="40"/>
      <c r="H52" s="147">
        <v>4.06</v>
      </c>
      <c r="I52" s="148">
        <v>10.46</v>
      </c>
      <c r="J52" s="148">
        <v>10.46</v>
      </c>
      <c r="K52" s="41">
        <v>99.99999999999999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>
        <v>1544</v>
      </c>
      <c r="D54" s="30">
        <v>1458</v>
      </c>
      <c r="E54" s="30">
        <v>1410</v>
      </c>
      <c r="F54" s="31"/>
      <c r="G54" s="31"/>
      <c r="H54" s="146">
        <v>47.176</v>
      </c>
      <c r="I54" s="146">
        <v>46.848</v>
      </c>
      <c r="J54" s="146">
        <v>44.3</v>
      </c>
      <c r="K54" s="32"/>
    </row>
    <row r="55" spans="1:11" s="33" customFormat="1" ht="11.25" customHeight="1">
      <c r="A55" s="35" t="s">
        <v>42</v>
      </c>
      <c r="B55" s="29"/>
      <c r="C55" s="30">
        <v>427</v>
      </c>
      <c r="D55" s="30">
        <v>348</v>
      </c>
      <c r="E55" s="30">
        <v>301</v>
      </c>
      <c r="F55" s="31"/>
      <c r="G55" s="31"/>
      <c r="H55" s="146">
        <v>12.81</v>
      </c>
      <c r="I55" s="146">
        <v>10.44</v>
      </c>
      <c r="J55" s="146">
        <v>9.03</v>
      </c>
      <c r="K55" s="32"/>
    </row>
    <row r="56" spans="1:11" s="33" customFormat="1" ht="11.25" customHeight="1">
      <c r="A56" s="35" t="s">
        <v>43</v>
      </c>
      <c r="B56" s="29"/>
      <c r="C56" s="30">
        <v>202</v>
      </c>
      <c r="D56" s="30">
        <v>79</v>
      </c>
      <c r="E56" s="30">
        <v>100</v>
      </c>
      <c r="F56" s="31"/>
      <c r="G56" s="31"/>
      <c r="H56" s="146">
        <v>2.613</v>
      </c>
      <c r="I56" s="146">
        <v>1.083</v>
      </c>
      <c r="J56" s="146">
        <v>1.024</v>
      </c>
      <c r="K56" s="32"/>
    </row>
    <row r="57" spans="1:11" s="33" customFormat="1" ht="11.25" customHeight="1">
      <c r="A57" s="35" t="s">
        <v>44</v>
      </c>
      <c r="B57" s="29"/>
      <c r="C57" s="30">
        <v>59</v>
      </c>
      <c r="D57" s="30">
        <v>38</v>
      </c>
      <c r="E57" s="30">
        <v>58</v>
      </c>
      <c r="F57" s="31"/>
      <c r="G57" s="31"/>
      <c r="H57" s="146">
        <v>1.254</v>
      </c>
      <c r="I57" s="146">
        <v>0.831</v>
      </c>
      <c r="J57" s="146">
        <v>1.392</v>
      </c>
      <c r="K57" s="32"/>
    </row>
    <row r="58" spans="1:11" s="33" customFormat="1" ht="11.25" customHeight="1">
      <c r="A58" s="35" t="s">
        <v>45</v>
      </c>
      <c r="B58" s="29"/>
      <c r="C58" s="30">
        <v>384</v>
      </c>
      <c r="D58" s="30">
        <v>305</v>
      </c>
      <c r="E58" s="30">
        <v>307</v>
      </c>
      <c r="F58" s="31"/>
      <c r="G58" s="31"/>
      <c r="H58" s="146">
        <v>12.32</v>
      </c>
      <c r="I58" s="146">
        <v>11.793</v>
      </c>
      <c r="J58" s="146">
        <v>11.294</v>
      </c>
      <c r="K58" s="32"/>
    </row>
    <row r="59" spans="1:11" s="42" customFormat="1" ht="11.25" customHeight="1">
      <c r="A59" s="36" t="s">
        <v>46</v>
      </c>
      <c r="B59" s="37"/>
      <c r="C59" s="38">
        <v>2616</v>
      </c>
      <c r="D59" s="38">
        <v>2228</v>
      </c>
      <c r="E59" s="38">
        <v>2176</v>
      </c>
      <c r="F59" s="39">
        <v>97.66606822262119</v>
      </c>
      <c r="G59" s="40"/>
      <c r="H59" s="147">
        <v>76.173</v>
      </c>
      <c r="I59" s="148">
        <v>70.995</v>
      </c>
      <c r="J59" s="148">
        <v>67.04</v>
      </c>
      <c r="K59" s="41">
        <v>94.42918515388408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>
        <v>820</v>
      </c>
      <c r="D61" s="30">
        <v>798</v>
      </c>
      <c r="E61" s="30">
        <v>740</v>
      </c>
      <c r="F61" s="31"/>
      <c r="G61" s="31"/>
      <c r="H61" s="146">
        <v>19.403</v>
      </c>
      <c r="I61" s="146">
        <v>19.155</v>
      </c>
      <c r="J61" s="146">
        <v>21.3</v>
      </c>
      <c r="K61" s="32"/>
    </row>
    <row r="62" spans="1:11" s="33" customFormat="1" ht="11.25" customHeight="1">
      <c r="A62" s="35" t="s">
        <v>48</v>
      </c>
      <c r="B62" s="29"/>
      <c r="C62" s="30">
        <v>374</v>
      </c>
      <c r="D62" s="30">
        <v>437</v>
      </c>
      <c r="E62" s="30">
        <v>444</v>
      </c>
      <c r="F62" s="31"/>
      <c r="G62" s="31"/>
      <c r="H62" s="146">
        <v>9.294</v>
      </c>
      <c r="I62" s="146">
        <v>10.688</v>
      </c>
      <c r="J62" s="146">
        <v>11.98</v>
      </c>
      <c r="K62" s="32"/>
    </row>
    <row r="63" spans="1:11" s="33" customFormat="1" ht="11.25" customHeight="1">
      <c r="A63" s="35" t="s">
        <v>49</v>
      </c>
      <c r="B63" s="29"/>
      <c r="C63" s="30">
        <v>1002</v>
      </c>
      <c r="D63" s="30">
        <v>996</v>
      </c>
      <c r="E63" s="30">
        <v>996</v>
      </c>
      <c r="F63" s="31"/>
      <c r="G63" s="31"/>
      <c r="H63" s="146">
        <v>32.408</v>
      </c>
      <c r="I63" s="146">
        <v>35.448</v>
      </c>
      <c r="J63" s="146">
        <v>40.633</v>
      </c>
      <c r="K63" s="32"/>
    </row>
    <row r="64" spans="1:11" s="42" customFormat="1" ht="11.25" customHeight="1">
      <c r="A64" s="36" t="s">
        <v>50</v>
      </c>
      <c r="B64" s="37"/>
      <c r="C64" s="38">
        <v>2196</v>
      </c>
      <c r="D64" s="38">
        <v>2231</v>
      </c>
      <c r="E64" s="38">
        <v>2180</v>
      </c>
      <c r="F64" s="39">
        <v>97.71402958314657</v>
      </c>
      <c r="G64" s="40"/>
      <c r="H64" s="147">
        <v>61.105000000000004</v>
      </c>
      <c r="I64" s="148">
        <v>65.291</v>
      </c>
      <c r="J64" s="148">
        <v>73.91300000000001</v>
      </c>
      <c r="K64" s="41">
        <v>113.20549539752801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>
        <v>4592</v>
      </c>
      <c r="D66" s="38">
        <v>4627</v>
      </c>
      <c r="E66" s="38">
        <v>5440</v>
      </c>
      <c r="F66" s="39">
        <v>117.5707802031554</v>
      </c>
      <c r="G66" s="40"/>
      <c r="H66" s="147">
        <v>168.623</v>
      </c>
      <c r="I66" s="148">
        <v>145.782</v>
      </c>
      <c r="J66" s="148">
        <v>192.06</v>
      </c>
      <c r="K66" s="41">
        <v>131.74465983454746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>
        <v>615</v>
      </c>
      <c r="D68" s="30">
        <v>399</v>
      </c>
      <c r="E68" s="30">
        <v>525</v>
      </c>
      <c r="F68" s="31"/>
      <c r="G68" s="31"/>
      <c r="H68" s="146">
        <v>20.357</v>
      </c>
      <c r="I68" s="146">
        <v>16.259</v>
      </c>
      <c r="J68" s="146">
        <v>20</v>
      </c>
      <c r="K68" s="32"/>
    </row>
    <row r="69" spans="1:11" s="33" customFormat="1" ht="11.25" customHeight="1">
      <c r="A69" s="35" t="s">
        <v>53</v>
      </c>
      <c r="B69" s="29"/>
      <c r="C69" s="30">
        <v>154</v>
      </c>
      <c r="D69" s="30">
        <v>150</v>
      </c>
      <c r="E69" s="30">
        <v>170</v>
      </c>
      <c r="F69" s="31"/>
      <c r="G69" s="31"/>
      <c r="H69" s="146">
        <v>5.39</v>
      </c>
      <c r="I69" s="146">
        <v>5.945</v>
      </c>
      <c r="J69" s="146">
        <v>6.1</v>
      </c>
      <c r="K69" s="32"/>
    </row>
    <row r="70" spans="1:11" s="42" customFormat="1" ht="11.25" customHeight="1">
      <c r="A70" s="36" t="s">
        <v>54</v>
      </c>
      <c r="B70" s="37"/>
      <c r="C70" s="38">
        <v>769</v>
      </c>
      <c r="D70" s="38">
        <v>549</v>
      </c>
      <c r="E70" s="38">
        <v>695</v>
      </c>
      <c r="F70" s="39">
        <v>126.59380692167578</v>
      </c>
      <c r="G70" s="40"/>
      <c r="H70" s="147">
        <v>25.747</v>
      </c>
      <c r="I70" s="148">
        <v>22.204</v>
      </c>
      <c r="J70" s="148">
        <v>26.1</v>
      </c>
      <c r="K70" s="41">
        <v>117.54638803819131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>
        <v>633</v>
      </c>
      <c r="D72" s="30">
        <v>605</v>
      </c>
      <c r="E72" s="30">
        <v>528</v>
      </c>
      <c r="F72" s="31"/>
      <c r="G72" s="31"/>
      <c r="H72" s="146">
        <v>20.058</v>
      </c>
      <c r="I72" s="146">
        <v>14.849</v>
      </c>
      <c r="J72" s="146">
        <v>14.037</v>
      </c>
      <c r="K72" s="32"/>
    </row>
    <row r="73" spans="1:11" s="33" customFormat="1" ht="11.25" customHeight="1">
      <c r="A73" s="35" t="s">
        <v>56</v>
      </c>
      <c r="B73" s="29"/>
      <c r="C73" s="30">
        <v>1920</v>
      </c>
      <c r="D73" s="30">
        <v>2060</v>
      </c>
      <c r="E73" s="30">
        <v>2060</v>
      </c>
      <c r="F73" s="31"/>
      <c r="G73" s="31"/>
      <c r="H73" s="146">
        <v>49.7</v>
      </c>
      <c r="I73" s="146">
        <v>42.08</v>
      </c>
      <c r="J73" s="146">
        <v>62.079</v>
      </c>
      <c r="K73" s="32"/>
    </row>
    <row r="74" spans="1:11" s="33" customFormat="1" ht="11.25" customHeight="1">
      <c r="A74" s="35" t="s">
        <v>57</v>
      </c>
      <c r="B74" s="29"/>
      <c r="C74" s="30">
        <v>815</v>
      </c>
      <c r="D74" s="30">
        <v>516</v>
      </c>
      <c r="E74" s="30">
        <v>584</v>
      </c>
      <c r="F74" s="31"/>
      <c r="G74" s="31"/>
      <c r="H74" s="146">
        <v>31.23</v>
      </c>
      <c r="I74" s="146">
        <v>19.825</v>
      </c>
      <c r="J74" s="146">
        <v>19.265</v>
      </c>
      <c r="K74" s="32"/>
    </row>
    <row r="75" spans="1:11" s="33" customFormat="1" ht="11.25" customHeight="1">
      <c r="A75" s="35" t="s">
        <v>58</v>
      </c>
      <c r="B75" s="29"/>
      <c r="C75" s="30">
        <v>658</v>
      </c>
      <c r="D75" s="30">
        <v>691</v>
      </c>
      <c r="E75" s="30">
        <v>628</v>
      </c>
      <c r="F75" s="31"/>
      <c r="G75" s="31"/>
      <c r="H75" s="146">
        <v>15.727</v>
      </c>
      <c r="I75" s="146">
        <v>18.768</v>
      </c>
      <c r="J75" s="146">
        <v>16.784</v>
      </c>
      <c r="K75" s="32"/>
    </row>
    <row r="76" spans="1:11" s="33" customFormat="1" ht="11.25" customHeight="1">
      <c r="A76" s="35" t="s">
        <v>59</v>
      </c>
      <c r="B76" s="29"/>
      <c r="C76" s="30">
        <v>455</v>
      </c>
      <c r="D76" s="30">
        <v>459</v>
      </c>
      <c r="E76" s="30">
        <v>450</v>
      </c>
      <c r="F76" s="31"/>
      <c r="G76" s="31"/>
      <c r="H76" s="146">
        <v>14.885</v>
      </c>
      <c r="I76" s="146">
        <v>12.4</v>
      </c>
      <c r="J76" s="146">
        <v>12.41</v>
      </c>
      <c r="K76" s="32"/>
    </row>
    <row r="77" spans="1:11" s="33" customFormat="1" ht="11.25" customHeight="1">
      <c r="A77" s="35" t="s">
        <v>60</v>
      </c>
      <c r="B77" s="29"/>
      <c r="C77" s="30">
        <v>140</v>
      </c>
      <c r="D77" s="30">
        <v>84</v>
      </c>
      <c r="E77" s="30">
        <v>63</v>
      </c>
      <c r="F77" s="31"/>
      <c r="G77" s="31"/>
      <c r="H77" s="146">
        <v>2.89</v>
      </c>
      <c r="I77" s="146">
        <v>1.874</v>
      </c>
      <c r="J77" s="146">
        <v>1.484</v>
      </c>
      <c r="K77" s="32"/>
    </row>
    <row r="78" spans="1:11" s="33" customFormat="1" ht="11.25" customHeight="1">
      <c r="A78" s="35" t="s">
        <v>61</v>
      </c>
      <c r="B78" s="29"/>
      <c r="C78" s="30">
        <v>1205</v>
      </c>
      <c r="D78" s="30">
        <v>1050</v>
      </c>
      <c r="E78" s="30">
        <v>860</v>
      </c>
      <c r="F78" s="31"/>
      <c r="G78" s="31"/>
      <c r="H78" s="146">
        <v>32.412</v>
      </c>
      <c r="I78" s="146">
        <v>28.816</v>
      </c>
      <c r="J78" s="146">
        <v>25.175</v>
      </c>
      <c r="K78" s="32"/>
    </row>
    <row r="79" spans="1:11" s="33" customFormat="1" ht="11.25" customHeight="1">
      <c r="A79" s="35" t="s">
        <v>62</v>
      </c>
      <c r="B79" s="29"/>
      <c r="C79" s="30">
        <v>4453</v>
      </c>
      <c r="D79" s="30">
        <v>4394</v>
      </c>
      <c r="E79" s="30">
        <v>4274</v>
      </c>
      <c r="F79" s="31"/>
      <c r="G79" s="31"/>
      <c r="H79" s="146">
        <v>151.074</v>
      </c>
      <c r="I79" s="146">
        <v>125.928</v>
      </c>
      <c r="J79" s="146">
        <v>149.333</v>
      </c>
      <c r="K79" s="32"/>
    </row>
    <row r="80" spans="1:11" s="42" customFormat="1" ht="11.25" customHeight="1">
      <c r="A80" s="43" t="s">
        <v>63</v>
      </c>
      <c r="B80" s="37"/>
      <c r="C80" s="38">
        <v>10279</v>
      </c>
      <c r="D80" s="38">
        <v>9859</v>
      </c>
      <c r="E80" s="38">
        <v>9447</v>
      </c>
      <c r="F80" s="39">
        <v>95.82107718835582</v>
      </c>
      <c r="G80" s="40"/>
      <c r="H80" s="147">
        <v>317.976</v>
      </c>
      <c r="I80" s="148">
        <v>264.53999999999996</v>
      </c>
      <c r="J80" s="148">
        <v>300.567</v>
      </c>
      <c r="K80" s="41">
        <v>113.618734406895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>
        <v>1444</v>
      </c>
      <c r="D82" s="30">
        <v>1643</v>
      </c>
      <c r="E82" s="30">
        <v>1643</v>
      </c>
      <c r="F82" s="31"/>
      <c r="G82" s="31"/>
      <c r="H82" s="146">
        <v>30.484</v>
      </c>
      <c r="I82" s="146">
        <v>35.67</v>
      </c>
      <c r="J82" s="146">
        <v>35.67</v>
      </c>
      <c r="K82" s="32"/>
    </row>
    <row r="83" spans="1:11" s="33" customFormat="1" ht="11.25" customHeight="1">
      <c r="A83" s="35" t="s">
        <v>65</v>
      </c>
      <c r="B83" s="29"/>
      <c r="C83" s="30">
        <v>3142</v>
      </c>
      <c r="D83" s="30">
        <v>3037</v>
      </c>
      <c r="E83" s="30">
        <v>3030</v>
      </c>
      <c r="F83" s="31"/>
      <c r="G83" s="31"/>
      <c r="H83" s="146">
        <v>41.722</v>
      </c>
      <c r="I83" s="146">
        <v>55.262</v>
      </c>
      <c r="J83" s="146">
        <v>53.84</v>
      </c>
      <c r="K83" s="32"/>
    </row>
    <row r="84" spans="1:11" s="42" customFormat="1" ht="11.25" customHeight="1">
      <c r="A84" s="36" t="s">
        <v>66</v>
      </c>
      <c r="B84" s="37"/>
      <c r="C84" s="38">
        <v>4586</v>
      </c>
      <c r="D84" s="38">
        <v>4680</v>
      </c>
      <c r="E84" s="38">
        <v>4673</v>
      </c>
      <c r="F84" s="39">
        <v>99.85042735042735</v>
      </c>
      <c r="G84" s="40"/>
      <c r="H84" s="147">
        <v>72.206</v>
      </c>
      <c r="I84" s="148">
        <v>90.932</v>
      </c>
      <c r="J84" s="148">
        <v>89.51</v>
      </c>
      <c r="K84" s="41">
        <v>98.43619407909206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67</v>
      </c>
      <c r="B87" s="52"/>
      <c r="C87" s="53">
        <v>70878</v>
      </c>
      <c r="D87" s="53">
        <v>67488</v>
      </c>
      <c r="E87" s="53">
        <v>68635</v>
      </c>
      <c r="F87" s="54">
        <f>IF(D87&gt;0,100*E87/D87,0)</f>
        <v>101.69956140350877</v>
      </c>
      <c r="G87" s="40"/>
      <c r="H87" s="151">
        <v>2239.4700000000003</v>
      </c>
      <c r="I87" s="152">
        <v>2010.933</v>
      </c>
      <c r="J87" s="152">
        <v>2265.566</v>
      </c>
      <c r="K87" s="54">
        <f>IF(I87&gt;0,100*J87/I87,0)</f>
        <v>112.66243082191201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0" useFirstPageNumber="1" horizontalDpi="600" verticalDpi="600" orientation="portrait" paperSize="9" scale="72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3"/>
  <dimension ref="A1:K625"/>
  <sheetViews>
    <sheetView view="pageBreakPreview" zoomScale="99" zoomScaleSheetLayoutView="99" zoomScalePageLayoutView="0" workbookViewId="0" topLeftCell="A1">
      <selection activeCell="J87" sqref="J87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81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10</v>
      </c>
      <c r="F7" s="22" t="str">
        <f>CONCATENATE(D6,"=100")</f>
        <v>2019=100</v>
      </c>
      <c r="G7" s="23"/>
      <c r="H7" s="20" t="s">
        <v>6</v>
      </c>
      <c r="I7" s="21" t="s">
        <v>6</v>
      </c>
      <c r="J7" s="21"/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6"/>
      <c r="I9" s="146"/>
      <c r="J9" s="146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6"/>
      <c r="I10" s="146"/>
      <c r="J10" s="146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6"/>
      <c r="I12" s="146"/>
      <c r="J12" s="146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7"/>
      <c r="I13" s="148"/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6"/>
      <c r="I19" s="146"/>
      <c r="J19" s="146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7"/>
      <c r="I22" s="148"/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7"/>
      <c r="I24" s="148"/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7"/>
      <c r="I26" s="148"/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6"/>
      <c r="I28" s="146"/>
      <c r="J28" s="146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6"/>
      <c r="I29" s="146"/>
      <c r="J29" s="146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6"/>
      <c r="I30" s="146"/>
      <c r="J30" s="146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7"/>
      <c r="I31" s="148"/>
      <c r="J31" s="14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6"/>
      <c r="I33" s="146"/>
      <c r="J33" s="146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6"/>
      <c r="I34" s="146"/>
      <c r="J34" s="146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6"/>
      <c r="I35" s="146"/>
      <c r="J35" s="146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6"/>
      <c r="I36" s="146"/>
      <c r="J36" s="146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7"/>
      <c r="I37" s="148"/>
      <c r="J37" s="14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7"/>
      <c r="I39" s="148"/>
      <c r="J39" s="14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6"/>
      <c r="I41" s="146"/>
      <c r="J41" s="146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6"/>
      <c r="I42" s="146"/>
      <c r="J42" s="146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6"/>
      <c r="I43" s="146"/>
      <c r="J43" s="146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6"/>
      <c r="I45" s="146"/>
      <c r="J45" s="146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6"/>
      <c r="I46" s="146"/>
      <c r="J46" s="146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6"/>
      <c r="I47" s="146"/>
      <c r="J47" s="146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6"/>
      <c r="I48" s="146"/>
      <c r="J48" s="146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6"/>
      <c r="I49" s="146"/>
      <c r="J49" s="146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7"/>
      <c r="I50" s="148"/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7"/>
      <c r="I52" s="148"/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6"/>
      <c r="I54" s="146"/>
      <c r="J54" s="146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6"/>
      <c r="I55" s="146"/>
      <c r="J55" s="146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6"/>
      <c r="I56" s="146"/>
      <c r="J56" s="146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6"/>
      <c r="I57" s="146"/>
      <c r="J57" s="146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6"/>
      <c r="I58" s="146"/>
      <c r="J58" s="146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7"/>
      <c r="I59" s="148"/>
      <c r="J59" s="14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6"/>
      <c r="I61" s="146"/>
      <c r="J61" s="146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6"/>
      <c r="I62" s="146"/>
      <c r="J62" s="146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6"/>
      <c r="I63" s="146"/>
      <c r="J63" s="146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7"/>
      <c r="I64" s="148"/>
      <c r="J64" s="14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/>
      <c r="D66" s="38">
        <v>1</v>
      </c>
      <c r="E66" s="38">
        <v>1</v>
      </c>
      <c r="F66" s="39">
        <v>100</v>
      </c>
      <c r="G66" s="40"/>
      <c r="H66" s="147"/>
      <c r="I66" s="148">
        <v>0.02</v>
      </c>
      <c r="J66" s="14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6"/>
      <c r="I68" s="146"/>
      <c r="J68" s="146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6"/>
      <c r="I69" s="146"/>
      <c r="J69" s="146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7"/>
      <c r="I70" s="148"/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6"/>
      <c r="I72" s="146"/>
      <c r="J72" s="146"/>
      <c r="K72" s="32"/>
    </row>
    <row r="73" spans="1:11" s="33" customFormat="1" ht="11.25" customHeight="1">
      <c r="A73" s="35" t="s">
        <v>56</v>
      </c>
      <c r="B73" s="29"/>
      <c r="C73" s="30">
        <v>2162</v>
      </c>
      <c r="D73" s="30">
        <v>2451</v>
      </c>
      <c r="E73" s="30">
        <v>2334</v>
      </c>
      <c r="F73" s="31"/>
      <c r="G73" s="31"/>
      <c r="H73" s="146">
        <v>186.801</v>
      </c>
      <c r="I73" s="146">
        <v>211.711</v>
      </c>
      <c r="J73" s="146"/>
      <c r="K73" s="32"/>
    </row>
    <row r="74" spans="1:11" s="33" customFormat="1" ht="11.25" customHeight="1">
      <c r="A74" s="35" t="s">
        <v>57</v>
      </c>
      <c r="B74" s="29"/>
      <c r="C74" s="30">
        <v>3</v>
      </c>
      <c r="D74" s="30">
        <v>20</v>
      </c>
      <c r="E74" s="30">
        <v>30</v>
      </c>
      <c r="F74" s="31"/>
      <c r="G74" s="31"/>
      <c r="H74" s="146">
        <v>0.18</v>
      </c>
      <c r="I74" s="146">
        <v>1.2</v>
      </c>
      <c r="J74" s="146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6"/>
      <c r="I75" s="146"/>
      <c r="J75" s="146"/>
      <c r="K75" s="32"/>
    </row>
    <row r="76" spans="1:11" s="33" customFormat="1" ht="11.25" customHeight="1">
      <c r="A76" s="35" t="s">
        <v>59</v>
      </c>
      <c r="B76" s="29"/>
      <c r="C76" s="30">
        <v>1</v>
      </c>
      <c r="D76" s="30"/>
      <c r="E76" s="30"/>
      <c r="F76" s="31"/>
      <c r="G76" s="31"/>
      <c r="H76" s="146">
        <v>0.09</v>
      </c>
      <c r="I76" s="146"/>
      <c r="J76" s="146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6"/>
      <c r="I77" s="146"/>
      <c r="J77" s="146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6"/>
      <c r="I78" s="146"/>
      <c r="J78" s="146"/>
      <c r="K78" s="32"/>
    </row>
    <row r="79" spans="1:11" s="33" customFormat="1" ht="11.25" customHeight="1">
      <c r="A79" s="35" t="s">
        <v>62</v>
      </c>
      <c r="B79" s="29"/>
      <c r="C79" s="30">
        <v>5470</v>
      </c>
      <c r="D79" s="30">
        <v>4055</v>
      </c>
      <c r="E79" s="30">
        <v>4053</v>
      </c>
      <c r="F79" s="31"/>
      <c r="G79" s="31"/>
      <c r="H79" s="146">
        <v>512.27</v>
      </c>
      <c r="I79" s="146">
        <v>332.51</v>
      </c>
      <c r="J79" s="146"/>
      <c r="K79" s="32"/>
    </row>
    <row r="80" spans="1:11" s="42" customFormat="1" ht="11.25" customHeight="1">
      <c r="A80" s="43" t="s">
        <v>63</v>
      </c>
      <c r="B80" s="37"/>
      <c r="C80" s="38">
        <v>7636</v>
      </c>
      <c r="D80" s="38">
        <v>6526</v>
      </c>
      <c r="E80" s="38">
        <v>6417</v>
      </c>
      <c r="F80" s="39">
        <v>98.32975789151088</v>
      </c>
      <c r="G80" s="40"/>
      <c r="H80" s="147">
        <v>699.341</v>
      </c>
      <c r="I80" s="148">
        <v>545.421</v>
      </c>
      <c r="J80" s="14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6"/>
      <c r="I82" s="146"/>
      <c r="J82" s="146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6"/>
      <c r="I83" s="146"/>
      <c r="J83" s="146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7"/>
      <c r="I84" s="148"/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67</v>
      </c>
      <c r="B87" s="52"/>
      <c r="C87" s="53">
        <v>7636</v>
      </c>
      <c r="D87" s="53">
        <v>6527</v>
      </c>
      <c r="E87" s="53">
        <v>6418</v>
      </c>
      <c r="F87" s="54">
        <f>IF(D87&gt;0,100*E87/D87,0)</f>
        <v>98.33001378887697</v>
      </c>
      <c r="G87" s="40"/>
      <c r="H87" s="151">
        <v>699.341</v>
      </c>
      <c r="I87" s="152">
        <v>545.441</v>
      </c>
      <c r="J87" s="152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1" useFirstPageNumber="1" horizontalDpi="600" verticalDpi="600" orientation="portrait" paperSize="9" scale="72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4"/>
  <dimension ref="A1:K625"/>
  <sheetViews>
    <sheetView view="pageBreakPreview" zoomScale="95" zoomScaleSheetLayoutView="95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82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277</v>
      </c>
      <c r="D7" s="21" t="s">
        <v>6</v>
      </c>
      <c r="E7" s="21">
        <v>7</v>
      </c>
      <c r="F7" s="22" t="str">
        <f>CONCATENATE(D6,"=100")</f>
        <v>2018=100</v>
      </c>
      <c r="G7" s="23"/>
      <c r="H7" s="20" t="s">
        <v>277</v>
      </c>
      <c r="I7" s="21" t="s">
        <v>6</v>
      </c>
      <c r="J7" s="21">
        <v>10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6"/>
      <c r="I9" s="146"/>
      <c r="J9" s="146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6"/>
      <c r="I10" s="146"/>
      <c r="J10" s="146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6"/>
      <c r="I12" s="146"/>
      <c r="J12" s="146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7"/>
      <c r="I13" s="148"/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6"/>
      <c r="I19" s="146"/>
      <c r="J19" s="146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7"/>
      <c r="I22" s="148"/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7"/>
      <c r="I24" s="148"/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7"/>
      <c r="I26" s="148"/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6"/>
      <c r="I28" s="146"/>
      <c r="J28" s="146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6"/>
      <c r="I29" s="146"/>
      <c r="J29" s="146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6"/>
      <c r="I30" s="146"/>
      <c r="J30" s="146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7"/>
      <c r="I31" s="148"/>
      <c r="J31" s="14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6"/>
      <c r="I33" s="146"/>
      <c r="J33" s="146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6"/>
      <c r="I34" s="146"/>
      <c r="J34" s="146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6"/>
      <c r="I35" s="146"/>
      <c r="J35" s="146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6"/>
      <c r="I36" s="146"/>
      <c r="J36" s="146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7"/>
      <c r="I37" s="148"/>
      <c r="J37" s="14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7"/>
      <c r="I39" s="148"/>
      <c r="J39" s="14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6"/>
      <c r="I41" s="146"/>
      <c r="J41" s="146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6"/>
      <c r="I42" s="146"/>
      <c r="J42" s="146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6"/>
      <c r="I43" s="146"/>
      <c r="J43" s="146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6"/>
      <c r="I45" s="146"/>
      <c r="J45" s="146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6"/>
      <c r="I46" s="146"/>
      <c r="J46" s="146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6"/>
      <c r="I47" s="146"/>
      <c r="J47" s="146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6"/>
      <c r="I48" s="146"/>
      <c r="J48" s="146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6"/>
      <c r="I49" s="146"/>
      <c r="J49" s="146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7"/>
      <c r="I50" s="148"/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7"/>
      <c r="I52" s="148"/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6"/>
      <c r="I54" s="146"/>
      <c r="J54" s="146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6"/>
      <c r="I55" s="146"/>
      <c r="J55" s="146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6"/>
      <c r="I56" s="146"/>
      <c r="J56" s="146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6"/>
      <c r="I57" s="146"/>
      <c r="J57" s="146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6"/>
      <c r="I58" s="146"/>
      <c r="J58" s="146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7"/>
      <c r="I59" s="148"/>
      <c r="J59" s="14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6"/>
      <c r="I61" s="146"/>
      <c r="J61" s="146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6"/>
      <c r="I62" s="146"/>
      <c r="J62" s="146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6"/>
      <c r="I63" s="146"/>
      <c r="J63" s="146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7"/>
      <c r="I64" s="148"/>
      <c r="J64" s="14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>
        <v>53</v>
      </c>
      <c r="D66" s="38">
        <v>50</v>
      </c>
      <c r="E66" s="38">
        <v>42</v>
      </c>
      <c r="F66" s="39">
        <v>84</v>
      </c>
      <c r="G66" s="40"/>
      <c r="H66" s="147">
        <v>0.134</v>
      </c>
      <c r="I66" s="148">
        <v>0.105</v>
      </c>
      <c r="J66" s="148">
        <v>0.088</v>
      </c>
      <c r="K66" s="41">
        <v>83.8095238095238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6"/>
      <c r="I68" s="146"/>
      <c r="J68" s="146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6"/>
      <c r="I69" s="146"/>
      <c r="J69" s="146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7"/>
      <c r="I70" s="148"/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6"/>
      <c r="I72" s="146"/>
      <c r="J72" s="146"/>
      <c r="K72" s="32"/>
    </row>
    <row r="73" spans="1:11" s="33" customFormat="1" ht="11.25" customHeight="1">
      <c r="A73" s="35" t="s">
        <v>56</v>
      </c>
      <c r="B73" s="29"/>
      <c r="C73" s="30">
        <v>13533</v>
      </c>
      <c r="D73" s="30">
        <v>13775</v>
      </c>
      <c r="E73" s="30">
        <v>14264</v>
      </c>
      <c r="F73" s="31"/>
      <c r="G73" s="31"/>
      <c r="H73" s="146">
        <v>39.341</v>
      </c>
      <c r="I73" s="146">
        <v>35.664</v>
      </c>
      <c r="J73" s="146">
        <v>42.246</v>
      </c>
      <c r="K73" s="32"/>
    </row>
    <row r="74" spans="1:11" s="33" customFormat="1" ht="11.25" customHeight="1">
      <c r="A74" s="35" t="s">
        <v>57</v>
      </c>
      <c r="B74" s="29"/>
      <c r="C74" s="30">
        <v>4711</v>
      </c>
      <c r="D74" s="30">
        <v>4652</v>
      </c>
      <c r="E74" s="30">
        <v>4566</v>
      </c>
      <c r="F74" s="31"/>
      <c r="G74" s="31"/>
      <c r="H74" s="146">
        <v>13.723</v>
      </c>
      <c r="I74" s="146">
        <v>15.352</v>
      </c>
      <c r="J74" s="146">
        <v>14.323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6"/>
      <c r="I75" s="146"/>
      <c r="J75" s="146"/>
      <c r="K75" s="32"/>
    </row>
    <row r="76" spans="1:11" s="33" customFormat="1" ht="11.25" customHeight="1">
      <c r="A76" s="35" t="s">
        <v>59</v>
      </c>
      <c r="B76" s="29"/>
      <c r="C76" s="30">
        <v>385</v>
      </c>
      <c r="D76" s="30">
        <v>393</v>
      </c>
      <c r="E76" s="30">
        <v>439</v>
      </c>
      <c r="F76" s="31"/>
      <c r="G76" s="31"/>
      <c r="H76" s="146">
        <v>0.657</v>
      </c>
      <c r="I76" s="146">
        <v>0.792</v>
      </c>
      <c r="J76" s="146">
        <v>0.904</v>
      </c>
      <c r="K76" s="32"/>
    </row>
    <row r="77" spans="1:11" s="33" customFormat="1" ht="11.25" customHeight="1">
      <c r="A77" s="35" t="s">
        <v>60</v>
      </c>
      <c r="B77" s="29"/>
      <c r="C77" s="30">
        <v>4656</v>
      </c>
      <c r="D77" s="30">
        <v>4592</v>
      </c>
      <c r="E77" s="30">
        <v>4704</v>
      </c>
      <c r="F77" s="31"/>
      <c r="G77" s="31"/>
      <c r="H77" s="146">
        <v>13.233</v>
      </c>
      <c r="I77" s="146">
        <v>13.689</v>
      </c>
      <c r="J77" s="146">
        <v>14.536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6"/>
      <c r="I78" s="146"/>
      <c r="J78" s="146"/>
      <c r="K78" s="32"/>
    </row>
    <row r="79" spans="1:11" s="33" customFormat="1" ht="11.25" customHeight="1">
      <c r="A79" s="35" t="s">
        <v>62</v>
      </c>
      <c r="B79" s="29"/>
      <c r="C79" s="30">
        <v>39644</v>
      </c>
      <c r="D79" s="30">
        <v>41659</v>
      </c>
      <c r="E79" s="30">
        <v>41938</v>
      </c>
      <c r="F79" s="31"/>
      <c r="G79" s="31"/>
      <c r="H79" s="146">
        <v>131.459</v>
      </c>
      <c r="I79" s="146">
        <v>128.86</v>
      </c>
      <c r="J79" s="146">
        <v>146.783</v>
      </c>
      <c r="K79" s="32"/>
    </row>
    <row r="80" spans="1:11" s="42" customFormat="1" ht="11.25" customHeight="1">
      <c r="A80" s="43" t="s">
        <v>63</v>
      </c>
      <c r="B80" s="37"/>
      <c r="C80" s="38">
        <v>62929</v>
      </c>
      <c r="D80" s="38">
        <v>65071</v>
      </c>
      <c r="E80" s="38">
        <v>65911</v>
      </c>
      <c r="F80" s="39">
        <v>101.29089763489112</v>
      </c>
      <c r="G80" s="40"/>
      <c r="H80" s="147">
        <v>198.413</v>
      </c>
      <c r="I80" s="148">
        <v>194.35700000000003</v>
      </c>
      <c r="J80" s="148">
        <v>218.79199999999997</v>
      </c>
      <c r="K80" s="41">
        <v>112.57222533790907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6"/>
      <c r="I82" s="146"/>
      <c r="J82" s="146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6"/>
      <c r="I83" s="146"/>
      <c r="J83" s="146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7"/>
      <c r="I84" s="148"/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67</v>
      </c>
      <c r="B87" s="52"/>
      <c r="C87" s="53">
        <v>62982</v>
      </c>
      <c r="D87" s="53">
        <v>65121</v>
      </c>
      <c r="E87" s="53">
        <v>65953</v>
      </c>
      <c r="F87" s="54">
        <f>IF(D87&gt;0,100*E87/D87,0)</f>
        <v>101.27762165814407</v>
      </c>
      <c r="G87" s="40"/>
      <c r="H87" s="151">
        <v>198.547</v>
      </c>
      <c r="I87" s="152">
        <v>194.46200000000002</v>
      </c>
      <c r="J87" s="152">
        <v>218.87999999999997</v>
      </c>
      <c r="K87" s="54">
        <f>IF(I87&gt;0,100*J87/I87,0)</f>
        <v>112.55669488126212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2" useFirstPageNumber="1" horizontalDpi="600" verticalDpi="600" orientation="portrait" paperSize="9" scale="72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5"/>
  <dimension ref="A1:K625"/>
  <sheetViews>
    <sheetView view="pageBreakPreview" zoomScale="95" zoomScaleSheetLayoutView="95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83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277</v>
      </c>
      <c r="D7" s="21" t="s">
        <v>6</v>
      </c>
      <c r="E7" s="21">
        <v>6</v>
      </c>
      <c r="F7" s="22" t="str">
        <f>CONCATENATE(D6,"=100")</f>
        <v>2018=100</v>
      </c>
      <c r="G7" s="23"/>
      <c r="H7" s="20" t="s">
        <v>277</v>
      </c>
      <c r="I7" s="21" t="s">
        <v>6</v>
      </c>
      <c r="J7" s="21">
        <v>10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6"/>
      <c r="I9" s="146"/>
      <c r="J9" s="146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6"/>
      <c r="I10" s="146"/>
      <c r="J10" s="146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6"/>
      <c r="I12" s="146"/>
      <c r="J12" s="146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7"/>
      <c r="I13" s="148"/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>
        <v>30</v>
      </c>
      <c r="D17" s="38">
        <v>33</v>
      </c>
      <c r="E17" s="38">
        <v>33</v>
      </c>
      <c r="F17" s="39">
        <v>100</v>
      </c>
      <c r="G17" s="40"/>
      <c r="H17" s="147">
        <v>0.039</v>
      </c>
      <c r="I17" s="148">
        <v>0.039</v>
      </c>
      <c r="J17" s="148">
        <v>0.039</v>
      </c>
      <c r="K17" s="41">
        <v>100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>
        <v>1382</v>
      </c>
      <c r="D19" s="30">
        <v>2660</v>
      </c>
      <c r="E19" s="30">
        <v>1992</v>
      </c>
      <c r="F19" s="31"/>
      <c r="G19" s="31"/>
      <c r="H19" s="146">
        <v>3.864</v>
      </c>
      <c r="I19" s="146">
        <v>7.204</v>
      </c>
      <c r="J19" s="146">
        <v>5.58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>
        <v>1382</v>
      </c>
      <c r="D22" s="38">
        <v>2660</v>
      </c>
      <c r="E22" s="38">
        <v>1992</v>
      </c>
      <c r="F22" s="39">
        <v>74.88721804511279</v>
      </c>
      <c r="G22" s="40"/>
      <c r="H22" s="147">
        <v>3.864</v>
      </c>
      <c r="I22" s="148">
        <v>7.204</v>
      </c>
      <c r="J22" s="148">
        <v>5.58</v>
      </c>
      <c r="K22" s="41">
        <v>77.45696835091616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>
        <v>3976</v>
      </c>
      <c r="D24" s="38">
        <v>4077</v>
      </c>
      <c r="E24" s="38">
        <v>4314</v>
      </c>
      <c r="F24" s="39">
        <v>105.813097866078</v>
      </c>
      <c r="G24" s="40"/>
      <c r="H24" s="147">
        <v>8.138</v>
      </c>
      <c r="I24" s="148">
        <v>7.574</v>
      </c>
      <c r="J24" s="148">
        <v>8.942</v>
      </c>
      <c r="K24" s="41">
        <v>118.06179033535781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>
        <v>814</v>
      </c>
      <c r="D26" s="38">
        <v>711</v>
      </c>
      <c r="E26" s="38">
        <v>960</v>
      </c>
      <c r="F26" s="39">
        <v>135.0210970464135</v>
      </c>
      <c r="G26" s="40"/>
      <c r="H26" s="147">
        <v>1.576</v>
      </c>
      <c r="I26" s="148">
        <v>1.225</v>
      </c>
      <c r="J26" s="148">
        <v>1.92</v>
      </c>
      <c r="K26" s="41">
        <v>156.734693877551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>
        <v>4336</v>
      </c>
      <c r="D28" s="30">
        <v>4903</v>
      </c>
      <c r="E28" s="30">
        <v>3004</v>
      </c>
      <c r="F28" s="31"/>
      <c r="G28" s="31"/>
      <c r="H28" s="146">
        <v>11.081</v>
      </c>
      <c r="I28" s="146">
        <v>10.576</v>
      </c>
      <c r="J28" s="146">
        <v>5.953</v>
      </c>
      <c r="K28" s="32"/>
    </row>
    <row r="29" spans="1:11" s="33" customFormat="1" ht="11.25" customHeight="1">
      <c r="A29" s="35" t="s">
        <v>21</v>
      </c>
      <c r="B29" s="29"/>
      <c r="C29" s="30">
        <v>3865</v>
      </c>
      <c r="D29" s="30">
        <v>5184</v>
      </c>
      <c r="E29" s="30">
        <v>4283</v>
      </c>
      <c r="F29" s="31"/>
      <c r="G29" s="31"/>
      <c r="H29" s="146">
        <v>3.092</v>
      </c>
      <c r="I29" s="146">
        <v>5.213</v>
      </c>
      <c r="J29" s="146">
        <v>3.798</v>
      </c>
      <c r="K29" s="32"/>
    </row>
    <row r="30" spans="1:11" s="33" customFormat="1" ht="11.25" customHeight="1">
      <c r="A30" s="35" t="s">
        <v>22</v>
      </c>
      <c r="B30" s="29"/>
      <c r="C30" s="30">
        <v>7280</v>
      </c>
      <c r="D30" s="30">
        <v>8384</v>
      </c>
      <c r="E30" s="30">
        <v>7824</v>
      </c>
      <c r="F30" s="31"/>
      <c r="G30" s="31"/>
      <c r="H30" s="146">
        <v>7.891</v>
      </c>
      <c r="I30" s="146">
        <v>12.44</v>
      </c>
      <c r="J30" s="146">
        <v>11.342</v>
      </c>
      <c r="K30" s="32"/>
    </row>
    <row r="31" spans="1:11" s="42" customFormat="1" ht="11.25" customHeight="1">
      <c r="A31" s="43" t="s">
        <v>23</v>
      </c>
      <c r="B31" s="37"/>
      <c r="C31" s="38">
        <v>15481</v>
      </c>
      <c r="D31" s="38">
        <v>18471</v>
      </c>
      <c r="E31" s="38">
        <v>15111</v>
      </c>
      <c r="F31" s="39">
        <v>81.80932272210492</v>
      </c>
      <c r="G31" s="40"/>
      <c r="H31" s="147">
        <v>22.064</v>
      </c>
      <c r="I31" s="148">
        <v>28.229</v>
      </c>
      <c r="J31" s="148">
        <v>21.093000000000004</v>
      </c>
      <c r="K31" s="41">
        <v>74.72103156328599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>
        <v>203</v>
      </c>
      <c r="D33" s="30">
        <v>76</v>
      </c>
      <c r="E33" s="30">
        <v>80</v>
      </c>
      <c r="F33" s="31"/>
      <c r="G33" s="31"/>
      <c r="H33" s="146">
        <v>0.419</v>
      </c>
      <c r="I33" s="146">
        <v>0.179</v>
      </c>
      <c r="J33" s="146">
        <v>0.158</v>
      </c>
      <c r="K33" s="32"/>
    </row>
    <row r="34" spans="1:11" s="33" customFormat="1" ht="11.25" customHeight="1">
      <c r="A34" s="35" t="s">
        <v>25</v>
      </c>
      <c r="B34" s="29"/>
      <c r="C34" s="30">
        <v>2005</v>
      </c>
      <c r="D34" s="30">
        <v>1467</v>
      </c>
      <c r="E34" s="30">
        <v>2500</v>
      </c>
      <c r="F34" s="31"/>
      <c r="G34" s="31"/>
      <c r="H34" s="146">
        <v>3.184</v>
      </c>
      <c r="I34" s="146">
        <v>2.45</v>
      </c>
      <c r="J34" s="146">
        <v>4.15</v>
      </c>
      <c r="K34" s="32"/>
    </row>
    <row r="35" spans="1:11" s="33" customFormat="1" ht="11.25" customHeight="1">
      <c r="A35" s="35" t="s">
        <v>26</v>
      </c>
      <c r="B35" s="29"/>
      <c r="C35" s="30">
        <v>888</v>
      </c>
      <c r="D35" s="30">
        <v>515</v>
      </c>
      <c r="E35" s="30">
        <v>625</v>
      </c>
      <c r="F35" s="31"/>
      <c r="G35" s="31"/>
      <c r="H35" s="146">
        <v>1.934</v>
      </c>
      <c r="I35" s="146">
        <v>1.052</v>
      </c>
      <c r="J35" s="146">
        <v>1.3</v>
      </c>
      <c r="K35" s="32"/>
    </row>
    <row r="36" spans="1:11" s="33" customFormat="1" ht="11.25" customHeight="1">
      <c r="A36" s="35" t="s">
        <v>27</v>
      </c>
      <c r="B36" s="29"/>
      <c r="C36" s="30">
        <v>12</v>
      </c>
      <c r="D36" s="30">
        <v>11</v>
      </c>
      <c r="E36" s="30">
        <v>11</v>
      </c>
      <c r="F36" s="31"/>
      <c r="G36" s="31"/>
      <c r="H36" s="146">
        <v>0.024</v>
      </c>
      <c r="I36" s="146">
        <v>0.021</v>
      </c>
      <c r="J36" s="146">
        <v>0.021</v>
      </c>
      <c r="K36" s="32"/>
    </row>
    <row r="37" spans="1:11" s="42" customFormat="1" ht="11.25" customHeight="1">
      <c r="A37" s="36" t="s">
        <v>28</v>
      </c>
      <c r="B37" s="37"/>
      <c r="C37" s="38">
        <v>3108</v>
      </c>
      <c r="D37" s="38">
        <v>2069</v>
      </c>
      <c r="E37" s="38">
        <v>3216</v>
      </c>
      <c r="F37" s="39">
        <v>155.4374093765104</v>
      </c>
      <c r="G37" s="40"/>
      <c r="H37" s="147">
        <v>5.561</v>
      </c>
      <c r="I37" s="148">
        <v>3.702</v>
      </c>
      <c r="J37" s="148">
        <v>5.6290000000000004</v>
      </c>
      <c r="K37" s="41">
        <v>152.05294435440305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>
        <v>7</v>
      </c>
      <c r="D39" s="38">
        <v>6</v>
      </c>
      <c r="E39" s="38">
        <v>6</v>
      </c>
      <c r="F39" s="39">
        <v>100</v>
      </c>
      <c r="G39" s="40"/>
      <c r="H39" s="147">
        <v>0.01</v>
      </c>
      <c r="I39" s="148">
        <v>0.009</v>
      </c>
      <c r="J39" s="148">
        <v>0.01</v>
      </c>
      <c r="K39" s="41">
        <v>111.11111111111111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>
        <v>5129</v>
      </c>
      <c r="D41" s="30">
        <v>5676</v>
      </c>
      <c r="E41" s="30">
        <v>5326</v>
      </c>
      <c r="F41" s="31"/>
      <c r="G41" s="31"/>
      <c r="H41" s="146">
        <v>4.82</v>
      </c>
      <c r="I41" s="146">
        <v>6.145</v>
      </c>
      <c r="J41" s="146">
        <v>3.001</v>
      </c>
      <c r="K41" s="32"/>
    </row>
    <row r="42" spans="1:11" s="33" customFormat="1" ht="11.25" customHeight="1">
      <c r="A42" s="35" t="s">
        <v>31</v>
      </c>
      <c r="B42" s="29"/>
      <c r="C42" s="30">
        <v>59395</v>
      </c>
      <c r="D42" s="30">
        <v>65062</v>
      </c>
      <c r="E42" s="30">
        <v>68630</v>
      </c>
      <c r="F42" s="31"/>
      <c r="G42" s="31"/>
      <c r="H42" s="146">
        <v>65.46</v>
      </c>
      <c r="I42" s="146">
        <v>109.3</v>
      </c>
      <c r="J42" s="146">
        <v>97.068</v>
      </c>
      <c r="K42" s="32"/>
    </row>
    <row r="43" spans="1:11" s="33" customFormat="1" ht="11.25" customHeight="1">
      <c r="A43" s="35" t="s">
        <v>32</v>
      </c>
      <c r="B43" s="29"/>
      <c r="C43" s="30">
        <v>11364</v>
      </c>
      <c r="D43" s="30">
        <v>9353</v>
      </c>
      <c r="E43" s="30">
        <v>12531</v>
      </c>
      <c r="F43" s="31"/>
      <c r="G43" s="31"/>
      <c r="H43" s="146">
        <v>23.029</v>
      </c>
      <c r="I43" s="146">
        <v>21.583</v>
      </c>
      <c r="J43" s="146">
        <v>17.448</v>
      </c>
      <c r="K43" s="32"/>
    </row>
    <row r="44" spans="1:11" s="33" customFormat="1" ht="11.25" customHeight="1">
      <c r="A44" s="35" t="s">
        <v>33</v>
      </c>
      <c r="B44" s="29"/>
      <c r="C44" s="30">
        <v>39675</v>
      </c>
      <c r="D44" s="30">
        <v>38285</v>
      </c>
      <c r="E44" s="30">
        <v>48701</v>
      </c>
      <c r="F44" s="31"/>
      <c r="G44" s="31"/>
      <c r="H44" s="146">
        <v>34.531</v>
      </c>
      <c r="I44" s="146">
        <v>62.954</v>
      </c>
      <c r="J44" s="146">
        <v>48.312</v>
      </c>
      <c r="K44" s="32"/>
    </row>
    <row r="45" spans="1:11" s="33" customFormat="1" ht="11.25" customHeight="1">
      <c r="A45" s="35" t="s">
        <v>34</v>
      </c>
      <c r="B45" s="29"/>
      <c r="C45" s="30">
        <v>14680</v>
      </c>
      <c r="D45" s="30">
        <v>16090</v>
      </c>
      <c r="E45" s="30">
        <v>16499</v>
      </c>
      <c r="F45" s="31"/>
      <c r="G45" s="31"/>
      <c r="H45" s="146">
        <v>12.412</v>
      </c>
      <c r="I45" s="146">
        <v>18.583</v>
      </c>
      <c r="J45" s="146">
        <v>13.802</v>
      </c>
      <c r="K45" s="32"/>
    </row>
    <row r="46" spans="1:11" s="33" customFormat="1" ht="11.25" customHeight="1">
      <c r="A46" s="35" t="s">
        <v>35</v>
      </c>
      <c r="B46" s="29"/>
      <c r="C46" s="30">
        <v>28311</v>
      </c>
      <c r="D46" s="30">
        <v>28933</v>
      </c>
      <c r="E46" s="30">
        <v>28787</v>
      </c>
      <c r="F46" s="31"/>
      <c r="G46" s="31"/>
      <c r="H46" s="146">
        <v>29.101</v>
      </c>
      <c r="I46" s="146">
        <v>25.335</v>
      </c>
      <c r="J46" s="146">
        <v>21.419</v>
      </c>
      <c r="K46" s="32"/>
    </row>
    <row r="47" spans="1:11" s="33" customFormat="1" ht="11.25" customHeight="1">
      <c r="A47" s="35" t="s">
        <v>36</v>
      </c>
      <c r="B47" s="29"/>
      <c r="C47" s="30">
        <v>44751</v>
      </c>
      <c r="D47" s="30">
        <v>44322</v>
      </c>
      <c r="E47" s="30">
        <v>41394</v>
      </c>
      <c r="F47" s="31"/>
      <c r="G47" s="31"/>
      <c r="H47" s="146">
        <v>56.501</v>
      </c>
      <c r="I47" s="146">
        <v>56.314</v>
      </c>
      <c r="J47" s="146">
        <v>54.392</v>
      </c>
      <c r="K47" s="32"/>
    </row>
    <row r="48" spans="1:11" s="33" customFormat="1" ht="11.25" customHeight="1">
      <c r="A48" s="35" t="s">
        <v>37</v>
      </c>
      <c r="B48" s="29"/>
      <c r="C48" s="30">
        <v>40387</v>
      </c>
      <c r="D48" s="30">
        <v>45169</v>
      </c>
      <c r="E48" s="30">
        <v>47886</v>
      </c>
      <c r="F48" s="31"/>
      <c r="G48" s="31"/>
      <c r="H48" s="146">
        <v>25.073</v>
      </c>
      <c r="I48" s="146">
        <v>71.687</v>
      </c>
      <c r="J48" s="146">
        <v>41.041</v>
      </c>
      <c r="K48" s="32"/>
    </row>
    <row r="49" spans="1:11" s="33" customFormat="1" ht="11.25" customHeight="1">
      <c r="A49" s="35" t="s">
        <v>38</v>
      </c>
      <c r="B49" s="29"/>
      <c r="C49" s="30">
        <v>22408</v>
      </c>
      <c r="D49" s="30">
        <v>26263</v>
      </c>
      <c r="E49" s="30">
        <v>26070</v>
      </c>
      <c r="F49" s="31"/>
      <c r="G49" s="31"/>
      <c r="H49" s="146">
        <v>29.933</v>
      </c>
      <c r="I49" s="146">
        <v>39.556</v>
      </c>
      <c r="J49" s="146">
        <v>24.428</v>
      </c>
      <c r="K49" s="32"/>
    </row>
    <row r="50" spans="1:11" s="42" customFormat="1" ht="11.25" customHeight="1">
      <c r="A50" s="43" t="s">
        <v>39</v>
      </c>
      <c r="B50" s="37"/>
      <c r="C50" s="38">
        <v>266100</v>
      </c>
      <c r="D50" s="38">
        <v>279153</v>
      </c>
      <c r="E50" s="38">
        <v>295824</v>
      </c>
      <c r="F50" s="39">
        <v>105.97199385283339</v>
      </c>
      <c r="G50" s="40"/>
      <c r="H50" s="147">
        <v>280.86</v>
      </c>
      <c r="I50" s="148">
        <v>411.457</v>
      </c>
      <c r="J50" s="148">
        <v>320.911</v>
      </c>
      <c r="K50" s="41">
        <v>77.99381223311306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>
        <v>788</v>
      </c>
      <c r="D52" s="38">
        <v>1058</v>
      </c>
      <c r="E52" s="38">
        <v>1058</v>
      </c>
      <c r="F52" s="39">
        <v>100</v>
      </c>
      <c r="G52" s="40"/>
      <c r="H52" s="147">
        <v>0.786</v>
      </c>
      <c r="I52" s="148">
        <v>1.108</v>
      </c>
      <c r="J52" s="148">
        <v>1.108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>
        <v>3313</v>
      </c>
      <c r="D54" s="30">
        <v>3519</v>
      </c>
      <c r="E54" s="30">
        <v>3038</v>
      </c>
      <c r="F54" s="31"/>
      <c r="G54" s="31"/>
      <c r="H54" s="146">
        <v>4.515</v>
      </c>
      <c r="I54" s="146">
        <v>5.169</v>
      </c>
      <c r="J54" s="146">
        <v>4.466</v>
      </c>
      <c r="K54" s="32"/>
    </row>
    <row r="55" spans="1:11" s="33" customFormat="1" ht="11.25" customHeight="1">
      <c r="A55" s="35" t="s">
        <v>42</v>
      </c>
      <c r="B55" s="29"/>
      <c r="C55" s="30">
        <v>897</v>
      </c>
      <c r="D55" s="30">
        <v>906</v>
      </c>
      <c r="E55" s="30">
        <v>820</v>
      </c>
      <c r="F55" s="31"/>
      <c r="G55" s="31"/>
      <c r="H55" s="146">
        <v>0.675</v>
      </c>
      <c r="I55" s="146">
        <v>0.823</v>
      </c>
      <c r="J55" s="146">
        <v>0.738</v>
      </c>
      <c r="K55" s="32"/>
    </row>
    <row r="56" spans="1:11" s="33" customFormat="1" ht="11.25" customHeight="1">
      <c r="A56" s="35" t="s">
        <v>43</v>
      </c>
      <c r="B56" s="29"/>
      <c r="C56" s="30">
        <v>138529</v>
      </c>
      <c r="D56" s="30">
        <v>133396</v>
      </c>
      <c r="E56" s="30">
        <v>128963</v>
      </c>
      <c r="F56" s="31"/>
      <c r="G56" s="31"/>
      <c r="H56" s="146">
        <v>89.12</v>
      </c>
      <c r="I56" s="146">
        <v>109.798</v>
      </c>
      <c r="J56" s="146">
        <v>94.23</v>
      </c>
      <c r="K56" s="32"/>
    </row>
    <row r="57" spans="1:11" s="33" customFormat="1" ht="11.25" customHeight="1">
      <c r="A57" s="35" t="s">
        <v>44</v>
      </c>
      <c r="B57" s="29"/>
      <c r="C57" s="30">
        <v>29548</v>
      </c>
      <c r="D57" s="30">
        <v>29703</v>
      </c>
      <c r="E57" s="30">
        <v>25856</v>
      </c>
      <c r="F57" s="31"/>
      <c r="G57" s="31"/>
      <c r="H57" s="146">
        <v>27.642</v>
      </c>
      <c r="I57" s="146">
        <v>34.4</v>
      </c>
      <c r="J57" s="146">
        <v>13.934</v>
      </c>
      <c r="K57" s="32"/>
    </row>
    <row r="58" spans="1:11" s="33" customFormat="1" ht="11.25" customHeight="1">
      <c r="A58" s="35" t="s">
        <v>45</v>
      </c>
      <c r="B58" s="29"/>
      <c r="C58" s="30">
        <v>1463</v>
      </c>
      <c r="D58" s="30">
        <v>1464</v>
      </c>
      <c r="E58" s="30">
        <v>1149</v>
      </c>
      <c r="F58" s="31"/>
      <c r="G58" s="31"/>
      <c r="H58" s="146">
        <v>0.804</v>
      </c>
      <c r="I58" s="146">
        <v>1.248</v>
      </c>
      <c r="J58" s="146">
        <v>0.676</v>
      </c>
      <c r="K58" s="32"/>
    </row>
    <row r="59" spans="1:11" s="42" customFormat="1" ht="11.25" customHeight="1">
      <c r="A59" s="36" t="s">
        <v>46</v>
      </c>
      <c r="B59" s="37"/>
      <c r="C59" s="38">
        <v>173750</v>
      </c>
      <c r="D59" s="38">
        <v>168988</v>
      </c>
      <c r="E59" s="38">
        <v>159826</v>
      </c>
      <c r="F59" s="39">
        <v>94.57831325301204</v>
      </c>
      <c r="G59" s="40"/>
      <c r="H59" s="147">
        <v>122.756</v>
      </c>
      <c r="I59" s="148">
        <v>151.438</v>
      </c>
      <c r="J59" s="148">
        <v>114.044</v>
      </c>
      <c r="K59" s="41">
        <v>75.30738652121661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>
        <v>416</v>
      </c>
      <c r="D61" s="30">
        <v>469</v>
      </c>
      <c r="E61" s="30">
        <v>420</v>
      </c>
      <c r="F61" s="31"/>
      <c r="G61" s="31"/>
      <c r="H61" s="146">
        <v>0.133</v>
      </c>
      <c r="I61" s="146">
        <v>0.257</v>
      </c>
      <c r="J61" s="146">
        <v>0.295</v>
      </c>
      <c r="K61" s="32"/>
    </row>
    <row r="62" spans="1:11" s="33" customFormat="1" ht="11.25" customHeight="1">
      <c r="A62" s="35" t="s">
        <v>48</v>
      </c>
      <c r="B62" s="29"/>
      <c r="C62" s="30">
        <v>15</v>
      </c>
      <c r="D62" s="30"/>
      <c r="E62" s="30"/>
      <c r="F62" s="31"/>
      <c r="G62" s="31"/>
      <c r="H62" s="146">
        <v>0.011</v>
      </c>
      <c r="I62" s="146"/>
      <c r="J62" s="146"/>
      <c r="K62" s="32"/>
    </row>
    <row r="63" spans="1:11" s="33" customFormat="1" ht="11.25" customHeight="1">
      <c r="A63" s="35" t="s">
        <v>49</v>
      </c>
      <c r="B63" s="29"/>
      <c r="C63" s="30">
        <v>571</v>
      </c>
      <c r="D63" s="30">
        <v>576</v>
      </c>
      <c r="E63" s="30">
        <v>317</v>
      </c>
      <c r="F63" s="31"/>
      <c r="G63" s="31"/>
      <c r="H63" s="146">
        <v>0.501</v>
      </c>
      <c r="I63" s="146">
        <v>0.537</v>
      </c>
      <c r="J63" s="146">
        <v>0.225</v>
      </c>
      <c r="K63" s="32"/>
    </row>
    <row r="64" spans="1:11" s="42" customFormat="1" ht="11.25" customHeight="1">
      <c r="A64" s="36" t="s">
        <v>50</v>
      </c>
      <c r="B64" s="37"/>
      <c r="C64" s="38">
        <v>1002</v>
      </c>
      <c r="D64" s="38">
        <v>1045</v>
      </c>
      <c r="E64" s="38">
        <v>737</v>
      </c>
      <c r="F64" s="39">
        <v>70.52631578947368</v>
      </c>
      <c r="G64" s="40"/>
      <c r="H64" s="147">
        <v>0.645</v>
      </c>
      <c r="I64" s="148">
        <v>0.794</v>
      </c>
      <c r="J64" s="148">
        <v>0.52</v>
      </c>
      <c r="K64" s="41">
        <v>65.4911838790932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>
        <v>15</v>
      </c>
      <c r="D66" s="38">
        <v>10</v>
      </c>
      <c r="E66" s="38">
        <v>4</v>
      </c>
      <c r="F66" s="39">
        <v>40</v>
      </c>
      <c r="G66" s="40"/>
      <c r="H66" s="147">
        <v>0.014</v>
      </c>
      <c r="I66" s="148">
        <v>0.01</v>
      </c>
      <c r="J66" s="148">
        <v>0.004</v>
      </c>
      <c r="K66" s="41">
        <v>40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>
        <v>15150</v>
      </c>
      <c r="D68" s="30">
        <v>11216</v>
      </c>
      <c r="E68" s="30">
        <v>9300</v>
      </c>
      <c r="F68" s="31"/>
      <c r="G68" s="31"/>
      <c r="H68" s="146">
        <v>15.619</v>
      </c>
      <c r="I68" s="146">
        <v>15.842</v>
      </c>
      <c r="J68" s="146">
        <v>13.5</v>
      </c>
      <c r="K68" s="32"/>
    </row>
    <row r="69" spans="1:11" s="33" customFormat="1" ht="11.25" customHeight="1">
      <c r="A69" s="35" t="s">
        <v>53</v>
      </c>
      <c r="B69" s="29"/>
      <c r="C69" s="30">
        <v>995</v>
      </c>
      <c r="D69" s="30">
        <v>740</v>
      </c>
      <c r="E69" s="30">
        <v>450</v>
      </c>
      <c r="F69" s="31"/>
      <c r="G69" s="31"/>
      <c r="H69" s="146">
        <v>3.196</v>
      </c>
      <c r="I69" s="146">
        <v>1.839</v>
      </c>
      <c r="J69" s="146">
        <v>0.6</v>
      </c>
      <c r="K69" s="32"/>
    </row>
    <row r="70" spans="1:11" s="42" customFormat="1" ht="11.25" customHeight="1">
      <c r="A70" s="36" t="s">
        <v>54</v>
      </c>
      <c r="B70" s="37"/>
      <c r="C70" s="38">
        <v>16145</v>
      </c>
      <c r="D70" s="38">
        <v>11956</v>
      </c>
      <c r="E70" s="38">
        <v>9750</v>
      </c>
      <c r="F70" s="39">
        <v>81.54901304784208</v>
      </c>
      <c r="G70" s="40"/>
      <c r="H70" s="147">
        <v>18.815</v>
      </c>
      <c r="I70" s="148">
        <v>17.681</v>
      </c>
      <c r="J70" s="148">
        <v>14.1</v>
      </c>
      <c r="K70" s="41">
        <v>79.7466206662519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>
        <v>2</v>
      </c>
      <c r="D72" s="30">
        <v>28</v>
      </c>
      <c r="E72" s="30"/>
      <c r="F72" s="31"/>
      <c r="G72" s="31"/>
      <c r="H72" s="146"/>
      <c r="I72" s="146">
        <v>0.021</v>
      </c>
      <c r="J72" s="146"/>
      <c r="K72" s="32"/>
    </row>
    <row r="73" spans="1:11" s="33" customFormat="1" ht="11.25" customHeight="1">
      <c r="A73" s="35" t="s">
        <v>56</v>
      </c>
      <c r="B73" s="29"/>
      <c r="C73" s="30">
        <v>64737</v>
      </c>
      <c r="D73" s="30">
        <v>56389</v>
      </c>
      <c r="E73" s="30">
        <v>57678</v>
      </c>
      <c r="F73" s="31"/>
      <c r="G73" s="31"/>
      <c r="H73" s="146">
        <v>100.98</v>
      </c>
      <c r="I73" s="146">
        <v>88.255</v>
      </c>
      <c r="J73" s="146">
        <v>90.266</v>
      </c>
      <c r="K73" s="32"/>
    </row>
    <row r="74" spans="1:11" s="33" customFormat="1" ht="11.25" customHeight="1">
      <c r="A74" s="35" t="s">
        <v>57</v>
      </c>
      <c r="B74" s="29"/>
      <c r="C74" s="30">
        <v>37107</v>
      </c>
      <c r="D74" s="30">
        <v>28327</v>
      </c>
      <c r="E74" s="30">
        <v>27491</v>
      </c>
      <c r="F74" s="31"/>
      <c r="G74" s="31"/>
      <c r="H74" s="146">
        <v>33.331</v>
      </c>
      <c r="I74" s="146">
        <v>47.055</v>
      </c>
      <c r="J74" s="146">
        <v>29.564</v>
      </c>
      <c r="K74" s="32"/>
    </row>
    <row r="75" spans="1:11" s="33" customFormat="1" ht="11.25" customHeight="1">
      <c r="A75" s="35" t="s">
        <v>58</v>
      </c>
      <c r="B75" s="29"/>
      <c r="C75" s="30">
        <v>1008</v>
      </c>
      <c r="D75" s="30">
        <v>1376</v>
      </c>
      <c r="E75" s="30">
        <v>1376</v>
      </c>
      <c r="F75" s="31"/>
      <c r="G75" s="31"/>
      <c r="H75" s="146">
        <v>0.406</v>
      </c>
      <c r="I75" s="146">
        <v>0.994</v>
      </c>
      <c r="J75" s="146">
        <v>0.592</v>
      </c>
      <c r="K75" s="32"/>
    </row>
    <row r="76" spans="1:11" s="33" customFormat="1" ht="11.25" customHeight="1">
      <c r="A76" s="35" t="s">
        <v>59</v>
      </c>
      <c r="B76" s="29"/>
      <c r="C76" s="30">
        <v>15773</v>
      </c>
      <c r="D76" s="30">
        <v>15287</v>
      </c>
      <c r="E76" s="30">
        <v>15062.13</v>
      </c>
      <c r="F76" s="31"/>
      <c r="G76" s="31"/>
      <c r="H76" s="146">
        <v>26.025</v>
      </c>
      <c r="I76" s="146">
        <v>23.115</v>
      </c>
      <c r="J76" s="146">
        <v>21.84</v>
      </c>
      <c r="K76" s="32"/>
    </row>
    <row r="77" spans="1:11" s="33" customFormat="1" ht="11.25" customHeight="1">
      <c r="A77" s="35" t="s">
        <v>60</v>
      </c>
      <c r="B77" s="29"/>
      <c r="C77" s="30">
        <v>700</v>
      </c>
      <c r="D77" s="30">
        <v>624</v>
      </c>
      <c r="E77" s="30">
        <v>584</v>
      </c>
      <c r="F77" s="31"/>
      <c r="G77" s="31"/>
      <c r="H77" s="146">
        <v>0.745</v>
      </c>
      <c r="I77" s="146">
        <v>0.654</v>
      </c>
      <c r="J77" s="146">
        <v>0.612</v>
      </c>
      <c r="K77" s="32"/>
    </row>
    <row r="78" spans="1:11" s="33" customFormat="1" ht="11.25" customHeight="1">
      <c r="A78" s="35" t="s">
        <v>61</v>
      </c>
      <c r="B78" s="29"/>
      <c r="C78" s="30">
        <v>1838</v>
      </c>
      <c r="D78" s="30">
        <v>1447</v>
      </c>
      <c r="E78" s="30">
        <v>1380</v>
      </c>
      <c r="F78" s="31"/>
      <c r="G78" s="31"/>
      <c r="H78" s="146">
        <v>1.67</v>
      </c>
      <c r="I78" s="146">
        <v>1.171</v>
      </c>
      <c r="J78" s="146">
        <v>1.311</v>
      </c>
      <c r="K78" s="32"/>
    </row>
    <row r="79" spans="1:11" s="33" customFormat="1" ht="11.25" customHeight="1">
      <c r="A79" s="35" t="s">
        <v>62</v>
      </c>
      <c r="B79" s="29"/>
      <c r="C79" s="30">
        <v>120866</v>
      </c>
      <c r="D79" s="30">
        <v>97561</v>
      </c>
      <c r="E79" s="30">
        <v>103776</v>
      </c>
      <c r="F79" s="31"/>
      <c r="G79" s="31"/>
      <c r="H79" s="146">
        <v>213.455</v>
      </c>
      <c r="I79" s="146">
        <v>158.611</v>
      </c>
      <c r="J79" s="146">
        <v>155.664</v>
      </c>
      <c r="K79" s="32"/>
    </row>
    <row r="80" spans="1:11" s="42" customFormat="1" ht="11.25" customHeight="1">
      <c r="A80" s="43" t="s">
        <v>63</v>
      </c>
      <c r="B80" s="37"/>
      <c r="C80" s="38">
        <v>242031</v>
      </c>
      <c r="D80" s="38">
        <v>201039</v>
      </c>
      <c r="E80" s="38">
        <v>207347.13</v>
      </c>
      <c r="F80" s="39">
        <v>103.13776431438676</v>
      </c>
      <c r="G80" s="40"/>
      <c r="H80" s="147">
        <v>376.612</v>
      </c>
      <c r="I80" s="148">
        <v>319.876</v>
      </c>
      <c r="J80" s="148">
        <v>299.849</v>
      </c>
      <c r="K80" s="41">
        <v>93.73913641536095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6"/>
      <c r="I82" s="146"/>
      <c r="J82" s="146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6"/>
      <c r="I83" s="146"/>
      <c r="J83" s="146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7"/>
      <c r="I84" s="148"/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67</v>
      </c>
      <c r="B87" s="52"/>
      <c r="C87" s="53">
        <v>724629</v>
      </c>
      <c r="D87" s="53">
        <v>691276</v>
      </c>
      <c r="E87" s="53">
        <v>700178.13</v>
      </c>
      <c r="F87" s="54">
        <f>IF(D87&gt;0,100*E87/D87,0)</f>
        <v>101.28778230402907</v>
      </c>
      <c r="G87" s="40"/>
      <c r="H87" s="151">
        <v>841.74</v>
      </c>
      <c r="I87" s="152">
        <v>950.3459999999999</v>
      </c>
      <c r="J87" s="152">
        <v>793.749</v>
      </c>
      <c r="K87" s="54">
        <f>IF(I87&gt;0,100*J87/I87,0)</f>
        <v>83.52210668535461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3" useFirstPageNumber="1" horizontalDpi="600" verticalDpi="600" orientation="portrait" paperSize="9" scale="72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6"/>
  <dimension ref="A1:K625"/>
  <sheetViews>
    <sheetView view="pageBreakPreview" zoomScale="99" zoomScaleSheetLayoutView="99" zoomScalePageLayoutView="0" workbookViewId="0" topLeftCell="A1">
      <selection activeCell="J41" sqref="J4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84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277</v>
      </c>
      <c r="D7" s="21" t="s">
        <v>6</v>
      </c>
      <c r="E7" s="21">
        <v>10</v>
      </c>
      <c r="F7" s="22" t="str">
        <f>CONCATENATE(D6,"=100")</f>
        <v>2018=100</v>
      </c>
      <c r="G7" s="23"/>
      <c r="H7" s="20" t="s">
        <v>277</v>
      </c>
      <c r="I7" s="21" t="s">
        <v>6</v>
      </c>
      <c r="J7" s="21">
        <v>9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6"/>
      <c r="I9" s="146"/>
      <c r="J9" s="146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6"/>
      <c r="I10" s="146"/>
      <c r="J10" s="146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6"/>
      <c r="I12" s="146"/>
      <c r="J12" s="146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7"/>
      <c r="I13" s="148"/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6"/>
      <c r="I19" s="146"/>
      <c r="J19" s="146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7"/>
      <c r="I22" s="148"/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>
        <v>9</v>
      </c>
      <c r="D24" s="38">
        <v>8</v>
      </c>
      <c r="E24" s="38">
        <v>8</v>
      </c>
      <c r="F24" s="39">
        <v>100</v>
      </c>
      <c r="G24" s="40"/>
      <c r="H24" s="147">
        <v>0.029</v>
      </c>
      <c r="I24" s="148">
        <v>0.025</v>
      </c>
      <c r="J24" s="148">
        <v>0.024</v>
      </c>
      <c r="K24" s="41">
        <v>95.99999999999999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7"/>
      <c r="I26" s="148"/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6"/>
      <c r="I28" s="146"/>
      <c r="J28" s="146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6"/>
      <c r="I29" s="146"/>
      <c r="J29" s="146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6"/>
      <c r="I30" s="146"/>
      <c r="J30" s="146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7"/>
      <c r="I31" s="148"/>
      <c r="J31" s="14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6"/>
      <c r="I33" s="146"/>
      <c r="J33" s="146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6"/>
      <c r="I34" s="146"/>
      <c r="J34" s="146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6"/>
      <c r="I35" s="146"/>
      <c r="J35" s="146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6"/>
      <c r="I36" s="146"/>
      <c r="J36" s="146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7"/>
      <c r="I37" s="148"/>
      <c r="J37" s="14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7"/>
      <c r="I39" s="148"/>
      <c r="J39" s="14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>
        <v>56</v>
      </c>
      <c r="D41" s="30">
        <v>51</v>
      </c>
      <c r="E41" s="30">
        <v>48</v>
      </c>
      <c r="F41" s="31"/>
      <c r="G41" s="31"/>
      <c r="H41" s="146">
        <v>0.174</v>
      </c>
      <c r="I41" s="146">
        <v>0.156</v>
      </c>
      <c r="J41" s="146">
        <v>0.149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6"/>
      <c r="I42" s="146"/>
      <c r="J42" s="146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6"/>
      <c r="I43" s="146"/>
      <c r="J43" s="146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6"/>
      <c r="I45" s="146"/>
      <c r="J45" s="146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6"/>
      <c r="I46" s="146"/>
      <c r="J46" s="146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6"/>
      <c r="I47" s="146"/>
      <c r="J47" s="146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6"/>
      <c r="I48" s="146"/>
      <c r="J48" s="146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6"/>
      <c r="I49" s="146"/>
      <c r="J49" s="146"/>
      <c r="K49" s="32"/>
    </row>
    <row r="50" spans="1:11" s="42" customFormat="1" ht="11.25" customHeight="1">
      <c r="A50" s="43" t="s">
        <v>39</v>
      </c>
      <c r="B50" s="37"/>
      <c r="C50" s="38">
        <v>56</v>
      </c>
      <c r="D50" s="38">
        <v>51</v>
      </c>
      <c r="E50" s="38">
        <v>48</v>
      </c>
      <c r="F50" s="39">
        <v>94.11764705882354</v>
      </c>
      <c r="G50" s="40"/>
      <c r="H50" s="147">
        <v>0.174</v>
      </c>
      <c r="I50" s="148">
        <v>0.156</v>
      </c>
      <c r="J50" s="148">
        <v>0.149</v>
      </c>
      <c r="K50" s="41">
        <v>95.5128205128205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7"/>
      <c r="I52" s="148"/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6"/>
      <c r="I54" s="146"/>
      <c r="J54" s="146"/>
      <c r="K54" s="32"/>
    </row>
    <row r="55" spans="1:11" s="33" customFormat="1" ht="11.25" customHeight="1">
      <c r="A55" s="35" t="s">
        <v>42</v>
      </c>
      <c r="B55" s="29"/>
      <c r="C55" s="30"/>
      <c r="D55" s="30">
        <v>63</v>
      </c>
      <c r="E55" s="30"/>
      <c r="F55" s="31"/>
      <c r="G55" s="31"/>
      <c r="H55" s="146"/>
      <c r="I55" s="146">
        <v>0.221</v>
      </c>
      <c r="J55" s="146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6"/>
      <c r="I56" s="146"/>
      <c r="J56" s="146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6"/>
      <c r="I57" s="146"/>
      <c r="J57" s="146"/>
      <c r="K57" s="32"/>
    </row>
    <row r="58" spans="1:11" s="33" customFormat="1" ht="11.25" customHeight="1">
      <c r="A58" s="35" t="s">
        <v>45</v>
      </c>
      <c r="B58" s="29"/>
      <c r="C58" s="30">
        <v>48</v>
      </c>
      <c r="D58" s="30">
        <v>48</v>
      </c>
      <c r="E58" s="30">
        <v>42</v>
      </c>
      <c r="F58" s="31"/>
      <c r="G58" s="31"/>
      <c r="H58" s="146">
        <v>0.173</v>
      </c>
      <c r="I58" s="146">
        <v>0.158</v>
      </c>
      <c r="J58" s="146">
        <v>0.151</v>
      </c>
      <c r="K58" s="32"/>
    </row>
    <row r="59" spans="1:11" s="42" customFormat="1" ht="11.25" customHeight="1">
      <c r="A59" s="36" t="s">
        <v>46</v>
      </c>
      <c r="B59" s="37"/>
      <c r="C59" s="38">
        <v>48</v>
      </c>
      <c r="D59" s="38">
        <v>111</v>
      </c>
      <c r="E59" s="38">
        <v>42</v>
      </c>
      <c r="F59" s="39">
        <v>37.83783783783784</v>
      </c>
      <c r="G59" s="40"/>
      <c r="H59" s="147">
        <v>0.173</v>
      </c>
      <c r="I59" s="148">
        <v>0.379</v>
      </c>
      <c r="J59" s="148">
        <v>0.151</v>
      </c>
      <c r="K59" s="41">
        <v>39.84168865435356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6"/>
      <c r="I61" s="146"/>
      <c r="J61" s="146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6"/>
      <c r="I62" s="146"/>
      <c r="J62" s="146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6"/>
      <c r="I63" s="146"/>
      <c r="J63" s="146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7"/>
      <c r="I64" s="148"/>
      <c r="J64" s="14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7"/>
      <c r="I66" s="148"/>
      <c r="J66" s="14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>
        <v>6</v>
      </c>
      <c r="D68" s="30">
        <v>4</v>
      </c>
      <c r="E68" s="30">
        <v>4</v>
      </c>
      <c r="F68" s="31"/>
      <c r="G68" s="31"/>
      <c r="H68" s="146">
        <v>0.018</v>
      </c>
      <c r="I68" s="146">
        <v>0.011</v>
      </c>
      <c r="J68" s="146">
        <v>0.012</v>
      </c>
      <c r="K68" s="32"/>
    </row>
    <row r="69" spans="1:11" s="33" customFormat="1" ht="11.25" customHeight="1">
      <c r="A69" s="35" t="s">
        <v>53</v>
      </c>
      <c r="B69" s="29"/>
      <c r="C69" s="30">
        <v>8521</v>
      </c>
      <c r="D69" s="30">
        <v>8256</v>
      </c>
      <c r="E69" s="30">
        <v>8485</v>
      </c>
      <c r="F69" s="31"/>
      <c r="G69" s="31"/>
      <c r="H69" s="146">
        <v>28.827</v>
      </c>
      <c r="I69" s="146">
        <v>25.123</v>
      </c>
      <c r="J69" s="146">
        <v>28</v>
      </c>
      <c r="K69" s="32"/>
    </row>
    <row r="70" spans="1:11" s="42" customFormat="1" ht="11.25" customHeight="1">
      <c r="A70" s="36" t="s">
        <v>54</v>
      </c>
      <c r="B70" s="37"/>
      <c r="C70" s="38">
        <v>8527</v>
      </c>
      <c r="D70" s="38">
        <v>8260</v>
      </c>
      <c r="E70" s="38">
        <v>8489</v>
      </c>
      <c r="F70" s="39">
        <v>102.772397094431</v>
      </c>
      <c r="G70" s="40"/>
      <c r="H70" s="147">
        <v>28.845000000000002</v>
      </c>
      <c r="I70" s="148">
        <v>25.134</v>
      </c>
      <c r="J70" s="148">
        <v>28.012</v>
      </c>
      <c r="K70" s="41">
        <v>111.450624651866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6"/>
      <c r="I72" s="146"/>
      <c r="J72" s="146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6"/>
      <c r="I73" s="146"/>
      <c r="J73" s="146"/>
      <c r="K73" s="32"/>
    </row>
    <row r="74" spans="1:11" s="33" customFormat="1" ht="11.25" customHeight="1">
      <c r="A74" s="35" t="s">
        <v>57</v>
      </c>
      <c r="B74" s="29"/>
      <c r="C74" s="30">
        <v>1</v>
      </c>
      <c r="D74" s="30"/>
      <c r="E74" s="30"/>
      <c r="F74" s="31"/>
      <c r="G74" s="31"/>
      <c r="H74" s="146">
        <v>0.001</v>
      </c>
      <c r="I74" s="146"/>
      <c r="J74" s="146"/>
      <c r="K74" s="32"/>
    </row>
    <row r="75" spans="1:11" s="33" customFormat="1" ht="11.25" customHeight="1">
      <c r="A75" s="35" t="s">
        <v>58</v>
      </c>
      <c r="B75" s="29"/>
      <c r="C75" s="30">
        <v>113</v>
      </c>
      <c r="D75" s="30">
        <v>76</v>
      </c>
      <c r="E75" s="30">
        <v>76</v>
      </c>
      <c r="F75" s="31"/>
      <c r="G75" s="31"/>
      <c r="H75" s="146">
        <v>0.454</v>
      </c>
      <c r="I75" s="146">
        <v>0.284</v>
      </c>
      <c r="J75" s="146">
        <v>0.284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6"/>
      <c r="I76" s="146"/>
      <c r="J76" s="146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6"/>
      <c r="I77" s="146"/>
      <c r="J77" s="146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6"/>
      <c r="I78" s="146"/>
      <c r="J78" s="146"/>
      <c r="K78" s="32"/>
    </row>
    <row r="79" spans="1:11" s="33" customFormat="1" ht="11.25" customHeight="1">
      <c r="A79" s="35" t="s">
        <v>62</v>
      </c>
      <c r="B79" s="29"/>
      <c r="C79" s="30">
        <v>1</v>
      </c>
      <c r="D79" s="30">
        <v>1</v>
      </c>
      <c r="E79" s="30">
        <v>1</v>
      </c>
      <c r="F79" s="31"/>
      <c r="G79" s="31"/>
      <c r="H79" s="146">
        <v>0.002</v>
      </c>
      <c r="I79" s="146">
        <v>0.002</v>
      </c>
      <c r="J79" s="146">
        <v>0.001</v>
      </c>
      <c r="K79" s="32"/>
    </row>
    <row r="80" spans="1:11" s="42" customFormat="1" ht="11.25" customHeight="1">
      <c r="A80" s="43" t="s">
        <v>63</v>
      </c>
      <c r="B80" s="37"/>
      <c r="C80" s="38">
        <v>115</v>
      </c>
      <c r="D80" s="38">
        <v>77</v>
      </c>
      <c r="E80" s="38">
        <v>77</v>
      </c>
      <c r="F80" s="39">
        <v>100</v>
      </c>
      <c r="G80" s="40"/>
      <c r="H80" s="147">
        <v>0.457</v>
      </c>
      <c r="I80" s="148">
        <v>0.286</v>
      </c>
      <c r="J80" s="148">
        <v>0.285</v>
      </c>
      <c r="K80" s="41">
        <v>99.65034965034964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6"/>
      <c r="I82" s="146"/>
      <c r="J82" s="146"/>
      <c r="K82" s="32"/>
    </row>
    <row r="83" spans="1:11" s="33" customFormat="1" ht="11.25" customHeight="1">
      <c r="A83" s="35" t="s">
        <v>65</v>
      </c>
      <c r="B83" s="29"/>
      <c r="C83" s="30">
        <v>1</v>
      </c>
      <c r="D83" s="30">
        <v>2</v>
      </c>
      <c r="E83" s="30"/>
      <c r="F83" s="31"/>
      <c r="G83" s="31"/>
      <c r="H83" s="146">
        <v>0.001</v>
      </c>
      <c r="I83" s="146">
        <v>0.003</v>
      </c>
      <c r="J83" s="146"/>
      <c r="K83" s="32"/>
    </row>
    <row r="84" spans="1:11" s="42" customFormat="1" ht="11.25" customHeight="1">
      <c r="A84" s="36" t="s">
        <v>66</v>
      </c>
      <c r="B84" s="37"/>
      <c r="C84" s="38">
        <v>1</v>
      </c>
      <c r="D84" s="38">
        <v>2</v>
      </c>
      <c r="E84" s="38"/>
      <c r="F84" s="39"/>
      <c r="G84" s="40"/>
      <c r="H84" s="147">
        <v>0.001</v>
      </c>
      <c r="I84" s="148">
        <v>0.003</v>
      </c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67</v>
      </c>
      <c r="B87" s="52"/>
      <c r="C87" s="53">
        <v>8756</v>
      </c>
      <c r="D87" s="53">
        <v>8509</v>
      </c>
      <c r="E87" s="53">
        <v>8664</v>
      </c>
      <c r="F87" s="54">
        <f>IF(D87&gt;0,100*E87/D87,0)</f>
        <v>101.82160065812668</v>
      </c>
      <c r="G87" s="40"/>
      <c r="H87" s="151">
        <v>29.679000000000006</v>
      </c>
      <c r="I87" s="152">
        <v>25.983</v>
      </c>
      <c r="J87" s="152">
        <v>28.621000000000002</v>
      </c>
      <c r="K87" s="54">
        <f>IF(I87&gt;0,100*J87/I87,0)</f>
        <v>110.15279221029135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4" useFirstPageNumber="1" horizontalDpi="600" verticalDpi="600" orientation="portrait" paperSize="9" scale="7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I84"/>
  <sheetViews>
    <sheetView view="pageBreakPreview" zoomScale="92" zoomScaleSheetLayoutView="92" zoomScalePageLayoutView="0" workbookViewId="0" topLeftCell="A1">
      <selection activeCell="A85" sqref="A85:IV108"/>
    </sheetView>
  </sheetViews>
  <sheetFormatPr defaultColWidth="11.421875" defaultRowHeight="15"/>
  <cols>
    <col min="1" max="4" width="11.57421875" style="103" customWidth="1"/>
    <col min="5" max="5" width="1.8515625" style="103" customWidth="1"/>
    <col min="6" max="16384" width="11.57421875" style="103" customWidth="1"/>
  </cols>
  <sheetData>
    <row r="1" spans="1:9" ht="12.75">
      <c r="A1" s="102"/>
      <c r="B1" s="102"/>
      <c r="C1" s="102"/>
      <c r="D1" s="102"/>
      <c r="E1" s="102"/>
      <c r="F1" s="102"/>
      <c r="G1" s="102"/>
      <c r="H1" s="102"/>
      <c r="I1" s="102"/>
    </row>
    <row r="2" spans="1:9" ht="12.75">
      <c r="A2" s="102"/>
      <c r="B2" s="102"/>
      <c r="C2" s="102"/>
      <c r="D2" s="102"/>
      <c r="E2" s="102"/>
      <c r="F2" s="102"/>
      <c r="G2" s="102"/>
      <c r="H2" s="102"/>
      <c r="I2" s="102"/>
    </row>
    <row r="3" spans="1:9" ht="15">
      <c r="A3" s="180" t="s">
        <v>216</v>
      </c>
      <c r="B3" s="180"/>
      <c r="C3" s="180"/>
      <c r="D3" s="180"/>
      <c r="E3" s="180"/>
      <c r="F3" s="180"/>
      <c r="G3" s="180"/>
      <c r="H3" s="180"/>
      <c r="I3" s="180"/>
    </row>
    <row r="4" spans="1:9" ht="12.75">
      <c r="A4" s="102"/>
      <c r="B4" s="102"/>
      <c r="C4" s="102"/>
      <c r="D4" s="102"/>
      <c r="E4" s="102"/>
      <c r="F4" s="102"/>
      <c r="G4" s="102"/>
      <c r="H4" s="102"/>
      <c r="I4" s="102"/>
    </row>
    <row r="5" spans="1:9" ht="12.75">
      <c r="A5" s="102"/>
      <c r="B5" s="102"/>
      <c r="C5" s="102"/>
      <c r="D5" s="102"/>
      <c r="E5" s="102"/>
      <c r="F5" s="102"/>
      <c r="G5" s="102"/>
      <c r="H5" s="102"/>
      <c r="I5" s="102"/>
    </row>
    <row r="6" spans="1:9" ht="12.75">
      <c r="A6" s="102"/>
      <c r="B6" s="102"/>
      <c r="C6" s="102"/>
      <c r="D6" s="102"/>
      <c r="E6" s="102"/>
      <c r="F6" s="102"/>
      <c r="G6" s="102"/>
      <c r="H6" s="102"/>
      <c r="I6" s="102"/>
    </row>
    <row r="7" spans="1:9" ht="12.75">
      <c r="A7" s="104" t="s">
        <v>217</v>
      </c>
      <c r="B7" s="105"/>
      <c r="C7" s="105"/>
      <c r="D7" s="106"/>
      <c r="E7" s="106"/>
      <c r="F7" s="106"/>
      <c r="G7" s="106"/>
      <c r="H7" s="106"/>
      <c r="I7" s="106"/>
    </row>
    <row r="8" spans="1:9" ht="12.75">
      <c r="A8" s="102"/>
      <c r="B8" s="102"/>
      <c r="C8" s="102"/>
      <c r="D8" s="102"/>
      <c r="E8" s="102"/>
      <c r="F8" s="102"/>
      <c r="G8" s="102"/>
      <c r="H8" s="102"/>
      <c r="I8" s="102"/>
    </row>
    <row r="9" spans="1:9" ht="12.75">
      <c r="A9" s="107" t="s">
        <v>218</v>
      </c>
      <c r="B9" s="102"/>
      <c r="C9" s="102"/>
      <c r="D9" s="102"/>
      <c r="E9" s="102"/>
      <c r="F9" s="102"/>
      <c r="G9" s="102"/>
      <c r="H9" s="102"/>
      <c r="I9" s="102"/>
    </row>
    <row r="10" spans="1:9" ht="12.75">
      <c r="A10" s="102"/>
      <c r="B10" s="102"/>
      <c r="C10" s="102"/>
      <c r="D10" s="102"/>
      <c r="E10" s="102"/>
      <c r="F10" s="102"/>
      <c r="G10" s="102"/>
      <c r="H10" s="102"/>
      <c r="I10" s="102"/>
    </row>
    <row r="11" spans="1:9" ht="12.75">
      <c r="A11" s="108"/>
      <c r="B11" s="109"/>
      <c r="C11" s="109"/>
      <c r="D11" s="110" t="s">
        <v>219</v>
      </c>
      <c r="E11" s="111"/>
      <c r="F11" s="108"/>
      <c r="G11" s="109"/>
      <c r="H11" s="109"/>
      <c r="I11" s="110" t="s">
        <v>219</v>
      </c>
    </row>
    <row r="12" spans="1:9" ht="12.75">
      <c r="A12" s="112"/>
      <c r="B12" s="113"/>
      <c r="C12" s="113"/>
      <c r="D12" s="114"/>
      <c r="E12" s="111"/>
      <c r="F12" s="112"/>
      <c r="G12" s="113"/>
      <c r="H12" s="113"/>
      <c r="I12" s="114"/>
    </row>
    <row r="13" spans="1:9" ht="5.25" customHeight="1">
      <c r="A13" s="115"/>
      <c r="B13" s="116"/>
      <c r="C13" s="116"/>
      <c r="D13" s="117"/>
      <c r="E13" s="111"/>
      <c r="F13" s="115"/>
      <c r="G13" s="116"/>
      <c r="H13" s="116"/>
      <c r="I13" s="117"/>
    </row>
    <row r="14" spans="1:9" ht="12.75">
      <c r="A14" s="112" t="s">
        <v>220</v>
      </c>
      <c r="B14" s="113"/>
      <c r="C14" s="113"/>
      <c r="D14" s="114">
        <v>9</v>
      </c>
      <c r="E14" s="111"/>
      <c r="F14" s="112" t="s">
        <v>252</v>
      </c>
      <c r="G14" s="113"/>
      <c r="H14" s="113"/>
      <c r="I14" s="114">
        <v>41</v>
      </c>
    </row>
    <row r="15" spans="1:9" ht="5.25" customHeight="1">
      <c r="A15" s="115"/>
      <c r="B15" s="116"/>
      <c r="C15" s="116"/>
      <c r="D15" s="117"/>
      <c r="E15" s="111"/>
      <c r="F15" s="115"/>
      <c r="G15" s="116"/>
      <c r="H15" s="116"/>
      <c r="I15" s="117"/>
    </row>
    <row r="16" spans="1:9" ht="12.75">
      <c r="A16" s="112" t="s">
        <v>221</v>
      </c>
      <c r="B16" s="113"/>
      <c r="C16" s="113"/>
      <c r="D16" s="114">
        <v>10</v>
      </c>
      <c r="E16" s="111"/>
      <c r="F16" s="112" t="s">
        <v>253</v>
      </c>
      <c r="G16" s="113"/>
      <c r="H16" s="113"/>
      <c r="I16" s="114">
        <v>42</v>
      </c>
    </row>
    <row r="17" spans="1:9" ht="5.25" customHeight="1">
      <c r="A17" s="115"/>
      <c r="B17" s="116"/>
      <c r="C17" s="116"/>
      <c r="D17" s="117"/>
      <c r="E17" s="111"/>
      <c r="F17" s="115"/>
      <c r="G17" s="116"/>
      <c r="H17" s="116"/>
      <c r="I17" s="117"/>
    </row>
    <row r="18" spans="1:9" ht="12.75">
      <c r="A18" s="112" t="s">
        <v>222</v>
      </c>
      <c r="B18" s="113"/>
      <c r="C18" s="113"/>
      <c r="D18" s="114">
        <v>11</v>
      </c>
      <c r="E18" s="111"/>
      <c r="F18" s="112" t="s">
        <v>254</v>
      </c>
      <c r="G18" s="113"/>
      <c r="H18" s="113"/>
      <c r="I18" s="114">
        <v>43</v>
      </c>
    </row>
    <row r="19" spans="1:9" ht="5.25" customHeight="1">
      <c r="A19" s="115"/>
      <c r="B19" s="116"/>
      <c r="C19" s="116"/>
      <c r="D19" s="117"/>
      <c r="E19" s="111"/>
      <c r="F19" s="115"/>
      <c r="G19" s="116"/>
      <c r="H19" s="116"/>
      <c r="I19" s="117"/>
    </row>
    <row r="20" spans="1:9" ht="12.75">
      <c r="A20" s="112" t="s">
        <v>223</v>
      </c>
      <c r="B20" s="113"/>
      <c r="C20" s="113"/>
      <c r="D20" s="114">
        <v>12</v>
      </c>
      <c r="E20" s="111"/>
      <c r="F20" s="112" t="s">
        <v>255</v>
      </c>
      <c r="G20" s="113"/>
      <c r="H20" s="113"/>
      <c r="I20" s="114">
        <v>44</v>
      </c>
    </row>
    <row r="21" spans="1:9" ht="5.25" customHeight="1">
      <c r="A21" s="115"/>
      <c r="B21" s="116"/>
      <c r="C21" s="116"/>
      <c r="D21" s="117"/>
      <c r="E21" s="111"/>
      <c r="F21" s="115"/>
      <c r="G21" s="116"/>
      <c r="H21" s="116"/>
      <c r="I21" s="117"/>
    </row>
    <row r="22" spans="1:9" ht="12.75">
      <c r="A22" s="112" t="s">
        <v>224</v>
      </c>
      <c r="B22" s="113"/>
      <c r="C22" s="113"/>
      <c r="D22" s="114">
        <v>13</v>
      </c>
      <c r="E22" s="111"/>
      <c r="F22" s="112" t="s">
        <v>256</v>
      </c>
      <c r="G22" s="113"/>
      <c r="H22" s="113"/>
      <c r="I22" s="114">
        <v>45</v>
      </c>
    </row>
    <row r="23" spans="1:9" ht="5.25" customHeight="1">
      <c r="A23" s="115"/>
      <c r="B23" s="116"/>
      <c r="C23" s="116"/>
      <c r="D23" s="117"/>
      <c r="E23" s="111"/>
      <c r="F23" s="115"/>
      <c r="G23" s="116"/>
      <c r="H23" s="116"/>
      <c r="I23" s="117"/>
    </row>
    <row r="24" spans="1:9" ht="12.75">
      <c r="A24" s="112" t="s">
        <v>225</v>
      </c>
      <c r="B24" s="113"/>
      <c r="C24" s="113"/>
      <c r="D24" s="114">
        <v>14</v>
      </c>
      <c r="E24" s="111"/>
      <c r="F24" s="112" t="s">
        <v>257</v>
      </c>
      <c r="G24" s="113"/>
      <c r="H24" s="113"/>
      <c r="I24" s="114">
        <v>46</v>
      </c>
    </row>
    <row r="25" spans="1:9" ht="5.25" customHeight="1">
      <c r="A25" s="115"/>
      <c r="B25" s="116"/>
      <c r="C25" s="116"/>
      <c r="D25" s="117"/>
      <c r="E25" s="111"/>
      <c r="F25" s="115"/>
      <c r="G25" s="116"/>
      <c r="H25" s="116"/>
      <c r="I25" s="117"/>
    </row>
    <row r="26" spans="1:9" ht="12.75">
      <c r="A26" s="112" t="s">
        <v>226</v>
      </c>
      <c r="B26" s="113"/>
      <c r="C26" s="113"/>
      <c r="D26" s="114">
        <v>15</v>
      </c>
      <c r="E26" s="111"/>
      <c r="F26" s="112" t="s">
        <v>258</v>
      </c>
      <c r="G26" s="113"/>
      <c r="H26" s="113"/>
      <c r="I26" s="114">
        <v>47</v>
      </c>
    </row>
    <row r="27" spans="1:9" ht="5.25" customHeight="1">
      <c r="A27" s="115"/>
      <c r="B27" s="116"/>
      <c r="C27" s="116"/>
      <c r="D27" s="117"/>
      <c r="E27" s="111"/>
      <c r="F27" s="115"/>
      <c r="G27" s="116"/>
      <c r="H27" s="116"/>
      <c r="I27" s="117"/>
    </row>
    <row r="28" spans="1:9" ht="12.75">
      <c r="A28" s="112" t="s">
        <v>227</v>
      </c>
      <c r="B28" s="113"/>
      <c r="C28" s="113"/>
      <c r="D28" s="114">
        <v>16</v>
      </c>
      <c r="E28" s="111"/>
      <c r="F28" s="112" t="s">
        <v>259</v>
      </c>
      <c r="G28" s="113"/>
      <c r="H28" s="113"/>
      <c r="I28" s="114">
        <v>48</v>
      </c>
    </row>
    <row r="29" spans="1:9" ht="5.25" customHeight="1">
      <c r="A29" s="115"/>
      <c r="B29" s="116"/>
      <c r="C29" s="116"/>
      <c r="D29" s="117"/>
      <c r="E29" s="111"/>
      <c r="F29" s="115"/>
      <c r="G29" s="116"/>
      <c r="H29" s="116"/>
      <c r="I29" s="117"/>
    </row>
    <row r="30" spans="1:9" ht="12.75">
      <c r="A30" s="112" t="s">
        <v>228</v>
      </c>
      <c r="B30" s="113"/>
      <c r="C30" s="113"/>
      <c r="D30" s="114">
        <v>17</v>
      </c>
      <c r="E30" s="111"/>
      <c r="F30" s="112" t="s">
        <v>260</v>
      </c>
      <c r="G30" s="113"/>
      <c r="H30" s="113"/>
      <c r="I30" s="114">
        <v>49</v>
      </c>
    </row>
    <row r="31" spans="1:9" ht="5.25" customHeight="1">
      <c r="A31" s="115"/>
      <c r="B31" s="116"/>
      <c r="C31" s="116"/>
      <c r="D31" s="117"/>
      <c r="E31" s="111"/>
      <c r="F31" s="115"/>
      <c r="G31" s="116"/>
      <c r="H31" s="116"/>
      <c r="I31" s="117"/>
    </row>
    <row r="32" spans="1:9" ht="12.75">
      <c r="A32" s="112" t="s">
        <v>229</v>
      </c>
      <c r="B32" s="113"/>
      <c r="C32" s="113"/>
      <c r="D32" s="114">
        <v>18</v>
      </c>
      <c r="E32" s="111"/>
      <c r="F32" s="112" t="s">
        <v>261</v>
      </c>
      <c r="G32" s="113"/>
      <c r="H32" s="113"/>
      <c r="I32" s="114">
        <v>50</v>
      </c>
    </row>
    <row r="33" spans="1:9" ht="5.25" customHeight="1">
      <c r="A33" s="115"/>
      <c r="B33" s="116"/>
      <c r="C33" s="116"/>
      <c r="D33" s="117"/>
      <c r="E33" s="111"/>
      <c r="F33" s="115"/>
      <c r="G33" s="116"/>
      <c r="H33" s="116"/>
      <c r="I33" s="117"/>
    </row>
    <row r="34" spans="1:9" ht="12.75">
      <c r="A34" s="112" t="s">
        <v>230</v>
      </c>
      <c r="B34" s="113"/>
      <c r="C34" s="113"/>
      <c r="D34" s="114">
        <v>19</v>
      </c>
      <c r="E34" s="111"/>
      <c r="F34" s="112" t="s">
        <v>262</v>
      </c>
      <c r="G34" s="113"/>
      <c r="H34" s="113"/>
      <c r="I34" s="114">
        <v>51</v>
      </c>
    </row>
    <row r="35" spans="1:9" ht="5.25" customHeight="1">
      <c r="A35" s="115"/>
      <c r="B35" s="116"/>
      <c r="C35" s="116"/>
      <c r="D35" s="117"/>
      <c r="E35" s="111"/>
      <c r="F35" s="115"/>
      <c r="G35" s="116"/>
      <c r="H35" s="116"/>
      <c r="I35" s="117"/>
    </row>
    <row r="36" spans="1:9" ht="12.75">
      <c r="A36" s="112" t="s">
        <v>231</v>
      </c>
      <c r="B36" s="113"/>
      <c r="C36" s="113"/>
      <c r="D36" s="114">
        <v>20</v>
      </c>
      <c r="E36" s="111"/>
      <c r="F36" s="112" t="s">
        <v>263</v>
      </c>
      <c r="G36" s="113"/>
      <c r="H36" s="113"/>
      <c r="I36" s="114">
        <v>52</v>
      </c>
    </row>
    <row r="37" spans="1:9" ht="5.25" customHeight="1">
      <c r="A37" s="115"/>
      <c r="B37" s="116"/>
      <c r="C37" s="116"/>
      <c r="D37" s="117"/>
      <c r="E37" s="111"/>
      <c r="F37" s="115"/>
      <c r="G37" s="116"/>
      <c r="H37" s="116"/>
      <c r="I37" s="117"/>
    </row>
    <row r="38" spans="1:9" ht="12.75">
      <c r="A38" s="112" t="s">
        <v>232</v>
      </c>
      <c r="B38" s="113"/>
      <c r="C38" s="113"/>
      <c r="D38" s="114">
        <v>21</v>
      </c>
      <c r="E38" s="111"/>
      <c r="F38" s="112" t="s">
        <v>264</v>
      </c>
      <c r="G38" s="113"/>
      <c r="H38" s="113"/>
      <c r="I38" s="114">
        <v>53</v>
      </c>
    </row>
    <row r="39" spans="1:9" ht="5.25" customHeight="1">
      <c r="A39" s="115"/>
      <c r="B39" s="116"/>
      <c r="C39" s="116"/>
      <c r="D39" s="117"/>
      <c r="E39" s="111"/>
      <c r="F39" s="115"/>
      <c r="G39" s="116"/>
      <c r="H39" s="116"/>
      <c r="I39" s="117"/>
    </row>
    <row r="40" spans="1:9" ht="12.75">
      <c r="A40" s="112" t="s">
        <v>233</v>
      </c>
      <c r="B40" s="113"/>
      <c r="C40" s="113"/>
      <c r="D40" s="114">
        <v>22</v>
      </c>
      <c r="E40" s="111"/>
      <c r="F40" s="112" t="s">
        <v>265</v>
      </c>
      <c r="G40" s="113"/>
      <c r="H40" s="113"/>
      <c r="I40" s="114">
        <v>54</v>
      </c>
    </row>
    <row r="41" spans="1:9" ht="5.25" customHeight="1">
      <c r="A41" s="115"/>
      <c r="B41" s="116"/>
      <c r="C41" s="116"/>
      <c r="D41" s="117"/>
      <c r="E41" s="111"/>
      <c r="F41" s="115"/>
      <c r="G41" s="116"/>
      <c r="H41" s="116"/>
      <c r="I41" s="117"/>
    </row>
    <row r="42" spans="1:9" ht="12.75">
      <c r="A42" s="112" t="s">
        <v>234</v>
      </c>
      <c r="B42" s="113"/>
      <c r="C42" s="113"/>
      <c r="D42" s="114">
        <v>23</v>
      </c>
      <c r="E42" s="111"/>
      <c r="F42" s="112" t="s">
        <v>266</v>
      </c>
      <c r="G42" s="113"/>
      <c r="H42" s="113"/>
      <c r="I42" s="114">
        <v>55</v>
      </c>
    </row>
    <row r="43" spans="1:9" ht="5.25" customHeight="1">
      <c r="A43" s="115"/>
      <c r="B43" s="116"/>
      <c r="C43" s="116"/>
      <c r="D43" s="117"/>
      <c r="E43" s="111"/>
      <c r="F43" s="115"/>
      <c r="G43" s="116"/>
      <c r="H43" s="116"/>
      <c r="I43" s="117"/>
    </row>
    <row r="44" spans="1:9" ht="12.75">
      <c r="A44" s="112" t="s">
        <v>235</v>
      </c>
      <c r="B44" s="113"/>
      <c r="C44" s="113"/>
      <c r="D44" s="114">
        <v>24</v>
      </c>
      <c r="E44" s="111"/>
      <c r="F44" s="112" t="s">
        <v>267</v>
      </c>
      <c r="G44" s="113"/>
      <c r="H44" s="113"/>
      <c r="I44" s="114">
        <v>56</v>
      </c>
    </row>
    <row r="45" spans="1:9" ht="5.25" customHeight="1">
      <c r="A45" s="115"/>
      <c r="B45" s="116"/>
      <c r="C45" s="116"/>
      <c r="D45" s="117"/>
      <c r="E45" s="111"/>
      <c r="F45" s="115"/>
      <c r="G45" s="116"/>
      <c r="H45" s="116"/>
      <c r="I45" s="117"/>
    </row>
    <row r="46" spans="1:9" ht="12.75">
      <c r="A46" s="112" t="s">
        <v>236</v>
      </c>
      <c r="B46" s="113"/>
      <c r="C46" s="113"/>
      <c r="D46" s="114">
        <v>25</v>
      </c>
      <c r="E46" s="111"/>
      <c r="F46" s="112"/>
      <c r="G46" s="113"/>
      <c r="H46" s="113"/>
      <c r="I46" s="114"/>
    </row>
    <row r="47" spans="1:9" ht="5.25" customHeight="1">
      <c r="A47" s="115"/>
      <c r="B47" s="116"/>
      <c r="C47" s="116"/>
      <c r="D47" s="117"/>
      <c r="E47" s="111"/>
      <c r="F47" s="115"/>
      <c r="G47" s="116"/>
      <c r="H47" s="116"/>
      <c r="I47" s="117"/>
    </row>
    <row r="48" spans="1:9" ht="12.75">
      <c r="A48" s="112" t="s">
        <v>237</v>
      </c>
      <c r="B48" s="113"/>
      <c r="C48" s="113"/>
      <c r="D48" s="114">
        <v>26</v>
      </c>
      <c r="E48" s="111"/>
      <c r="F48" s="112"/>
      <c r="G48" s="113"/>
      <c r="H48" s="113"/>
      <c r="I48" s="114"/>
    </row>
    <row r="49" spans="1:9" ht="5.25" customHeight="1">
      <c r="A49" s="115"/>
      <c r="B49" s="116"/>
      <c r="C49" s="116"/>
      <c r="D49" s="117"/>
      <c r="E49" s="111"/>
      <c r="F49" s="115"/>
      <c r="G49" s="116"/>
      <c r="H49" s="116"/>
      <c r="I49" s="117"/>
    </row>
    <row r="50" spans="1:9" ht="12.75">
      <c r="A50" s="112" t="s">
        <v>238</v>
      </c>
      <c r="B50" s="113"/>
      <c r="C50" s="113"/>
      <c r="D50" s="114">
        <v>27</v>
      </c>
      <c r="E50" s="111"/>
      <c r="F50" s="112"/>
      <c r="G50" s="113"/>
      <c r="H50" s="113"/>
      <c r="I50" s="114"/>
    </row>
    <row r="51" spans="1:9" ht="5.25" customHeight="1">
      <c r="A51" s="115"/>
      <c r="B51" s="116"/>
      <c r="C51" s="116"/>
      <c r="D51" s="117"/>
      <c r="E51" s="111"/>
      <c r="F51" s="115"/>
      <c r="G51" s="116"/>
      <c r="H51" s="116"/>
      <c r="I51" s="117"/>
    </row>
    <row r="52" spans="1:9" ht="12.75">
      <c r="A52" s="112" t="s">
        <v>239</v>
      </c>
      <c r="B52" s="113"/>
      <c r="C52" s="113"/>
      <c r="D52" s="114">
        <v>28</v>
      </c>
      <c r="E52" s="111"/>
      <c r="F52" s="112"/>
      <c r="G52" s="113"/>
      <c r="H52" s="113"/>
      <c r="I52" s="114"/>
    </row>
    <row r="53" spans="1:9" ht="5.25" customHeight="1">
      <c r="A53" s="115"/>
      <c r="B53" s="116"/>
      <c r="C53" s="116"/>
      <c r="D53" s="117"/>
      <c r="E53" s="111"/>
      <c r="F53" s="115"/>
      <c r="G53" s="116"/>
      <c r="H53" s="116"/>
      <c r="I53" s="117"/>
    </row>
    <row r="54" spans="1:9" ht="12.75">
      <c r="A54" s="112" t="s">
        <v>240</v>
      </c>
      <c r="B54" s="113"/>
      <c r="C54" s="113"/>
      <c r="D54" s="114">
        <v>29</v>
      </c>
      <c r="E54" s="111"/>
      <c r="F54" s="112"/>
      <c r="G54" s="113"/>
      <c r="H54" s="113"/>
      <c r="I54" s="114"/>
    </row>
    <row r="55" spans="1:9" ht="5.25" customHeight="1">
      <c r="A55" s="115"/>
      <c r="B55" s="116"/>
      <c r="C55" s="116"/>
      <c r="D55" s="117"/>
      <c r="E55" s="111"/>
      <c r="F55" s="115"/>
      <c r="G55" s="116"/>
      <c r="H55" s="116"/>
      <c r="I55" s="117"/>
    </row>
    <row r="56" spans="1:9" ht="12.75">
      <c r="A56" s="112" t="s">
        <v>241</v>
      </c>
      <c r="B56" s="113"/>
      <c r="C56" s="113"/>
      <c r="D56" s="114">
        <v>30</v>
      </c>
      <c r="E56" s="111"/>
      <c r="F56" s="112"/>
      <c r="G56" s="113"/>
      <c r="H56" s="113"/>
      <c r="I56" s="114"/>
    </row>
    <row r="57" spans="1:9" ht="5.25" customHeight="1">
      <c r="A57" s="115"/>
      <c r="B57" s="116"/>
      <c r="C57" s="116"/>
      <c r="D57" s="117"/>
      <c r="E57" s="111"/>
      <c r="F57" s="115"/>
      <c r="G57" s="116"/>
      <c r="H57" s="116"/>
      <c r="I57" s="117"/>
    </row>
    <row r="58" spans="1:9" ht="12.75">
      <c r="A58" s="112" t="s">
        <v>242</v>
      </c>
      <c r="B58" s="113"/>
      <c r="C58" s="113"/>
      <c r="D58" s="114">
        <v>31</v>
      </c>
      <c r="E58" s="111"/>
      <c r="F58" s="112"/>
      <c r="G58" s="113"/>
      <c r="H58" s="113"/>
      <c r="I58" s="114"/>
    </row>
    <row r="59" spans="1:9" ht="5.25" customHeight="1">
      <c r="A59" s="115"/>
      <c r="B59" s="116"/>
      <c r="C59" s="116"/>
      <c r="D59" s="117"/>
      <c r="E59" s="111"/>
      <c r="F59" s="115"/>
      <c r="G59" s="116"/>
      <c r="H59" s="116"/>
      <c r="I59" s="117"/>
    </row>
    <row r="60" spans="1:9" ht="12.75">
      <c r="A60" s="112" t="s">
        <v>243</v>
      </c>
      <c r="B60" s="113"/>
      <c r="C60" s="113"/>
      <c r="D60" s="114">
        <v>32</v>
      </c>
      <c r="E60" s="111"/>
      <c r="F60" s="112"/>
      <c r="G60" s="113"/>
      <c r="H60" s="113"/>
      <c r="I60" s="114"/>
    </row>
    <row r="61" spans="1:9" ht="5.25" customHeight="1">
      <c r="A61" s="115"/>
      <c r="B61" s="116"/>
      <c r="C61" s="116"/>
      <c r="D61" s="117"/>
      <c r="E61" s="111"/>
      <c r="F61" s="115"/>
      <c r="G61" s="116"/>
      <c r="H61" s="116"/>
      <c r="I61" s="117"/>
    </row>
    <row r="62" spans="1:9" ht="12.75">
      <c r="A62" s="112" t="s">
        <v>244</v>
      </c>
      <c r="B62" s="113"/>
      <c r="C62" s="113"/>
      <c r="D62" s="114">
        <v>33</v>
      </c>
      <c r="E62" s="111"/>
      <c r="F62" s="112"/>
      <c r="G62" s="113"/>
      <c r="H62" s="113"/>
      <c r="I62" s="114"/>
    </row>
    <row r="63" spans="1:9" ht="5.25" customHeight="1">
      <c r="A63" s="115"/>
      <c r="B63" s="116"/>
      <c r="C63" s="116"/>
      <c r="D63" s="117"/>
      <c r="E63" s="111"/>
      <c r="F63" s="115"/>
      <c r="G63" s="116"/>
      <c r="H63" s="116"/>
      <c r="I63" s="117"/>
    </row>
    <row r="64" spans="1:9" ht="12.75">
      <c r="A64" s="112" t="s">
        <v>245</v>
      </c>
      <c r="B64" s="113"/>
      <c r="C64" s="113"/>
      <c r="D64" s="114">
        <v>34</v>
      </c>
      <c r="E64" s="111"/>
      <c r="F64" s="112"/>
      <c r="G64" s="113"/>
      <c r="H64" s="113"/>
      <c r="I64" s="114"/>
    </row>
    <row r="65" spans="1:9" ht="5.25" customHeight="1">
      <c r="A65" s="115"/>
      <c r="B65" s="116"/>
      <c r="C65" s="116"/>
      <c r="D65" s="117"/>
      <c r="E65" s="111"/>
      <c r="F65" s="115"/>
      <c r="G65" s="116"/>
      <c r="H65" s="116"/>
      <c r="I65" s="117"/>
    </row>
    <row r="66" spans="1:9" ht="12.75">
      <c r="A66" s="112" t="s">
        <v>246</v>
      </c>
      <c r="B66" s="113"/>
      <c r="C66" s="113"/>
      <c r="D66" s="114">
        <v>35</v>
      </c>
      <c r="E66" s="111"/>
      <c r="F66" s="112"/>
      <c r="G66" s="113"/>
      <c r="H66" s="113"/>
      <c r="I66" s="114"/>
    </row>
    <row r="67" spans="1:9" ht="5.25" customHeight="1">
      <c r="A67" s="115"/>
      <c r="B67" s="116"/>
      <c r="C67" s="116"/>
      <c r="D67" s="117"/>
      <c r="E67" s="111"/>
      <c r="F67" s="115"/>
      <c r="G67" s="116"/>
      <c r="H67" s="116"/>
      <c r="I67" s="117"/>
    </row>
    <row r="68" spans="1:9" ht="12.75">
      <c r="A68" s="112" t="s">
        <v>247</v>
      </c>
      <c r="B68" s="113"/>
      <c r="C68" s="113"/>
      <c r="D68" s="114">
        <v>36</v>
      </c>
      <c r="E68" s="111"/>
      <c r="F68" s="112"/>
      <c r="G68" s="113"/>
      <c r="H68" s="113"/>
      <c r="I68" s="114"/>
    </row>
    <row r="69" spans="1:9" ht="5.25" customHeight="1">
      <c r="A69" s="115"/>
      <c r="B69" s="116"/>
      <c r="C69" s="116"/>
      <c r="D69" s="117"/>
      <c r="E69" s="111"/>
      <c r="F69" s="115"/>
      <c r="G69" s="116"/>
      <c r="H69" s="116"/>
      <c r="I69" s="117"/>
    </row>
    <row r="70" spans="1:9" ht="12.75">
      <c r="A70" s="112" t="s">
        <v>248</v>
      </c>
      <c r="B70" s="113"/>
      <c r="C70" s="113"/>
      <c r="D70" s="114">
        <v>37</v>
      </c>
      <c r="E70" s="111"/>
      <c r="F70" s="112"/>
      <c r="G70" s="113"/>
      <c r="H70" s="113"/>
      <c r="I70" s="114"/>
    </row>
    <row r="71" spans="1:9" ht="5.25" customHeight="1">
      <c r="A71" s="115"/>
      <c r="B71" s="116"/>
      <c r="C71" s="116"/>
      <c r="D71" s="117"/>
      <c r="E71" s="111"/>
      <c r="F71" s="115"/>
      <c r="G71" s="116"/>
      <c r="H71" s="116"/>
      <c r="I71" s="117"/>
    </row>
    <row r="72" spans="1:9" ht="12.75">
      <c r="A72" s="112" t="s">
        <v>249</v>
      </c>
      <c r="B72" s="113"/>
      <c r="C72" s="113"/>
      <c r="D72" s="114">
        <v>38</v>
      </c>
      <c r="E72" s="111"/>
      <c r="F72" s="112"/>
      <c r="G72" s="113"/>
      <c r="H72" s="113"/>
      <c r="I72" s="114"/>
    </row>
    <row r="73" spans="1:9" ht="5.25" customHeight="1">
      <c r="A73" s="115"/>
      <c r="B73" s="116"/>
      <c r="C73" s="116"/>
      <c r="D73" s="117"/>
      <c r="E73" s="102"/>
      <c r="F73" s="115"/>
      <c r="G73" s="116"/>
      <c r="H73" s="116"/>
      <c r="I73" s="117"/>
    </row>
    <row r="74" spans="1:9" ht="12.75">
      <c r="A74" s="112" t="s">
        <v>250</v>
      </c>
      <c r="B74" s="113"/>
      <c r="C74" s="113"/>
      <c r="D74" s="114">
        <v>39</v>
      </c>
      <c r="E74" s="102"/>
      <c r="F74" s="112"/>
      <c r="G74" s="113"/>
      <c r="H74" s="113"/>
      <c r="I74" s="114"/>
    </row>
    <row r="75" spans="1:9" ht="5.25" customHeight="1">
      <c r="A75" s="115"/>
      <c r="B75" s="116"/>
      <c r="C75" s="116"/>
      <c r="D75" s="117"/>
      <c r="E75" s="102"/>
      <c r="F75" s="115"/>
      <c r="G75" s="116"/>
      <c r="H75" s="116"/>
      <c r="I75" s="117"/>
    </row>
    <row r="76" spans="1:9" ht="12.75">
      <c r="A76" s="112" t="s">
        <v>251</v>
      </c>
      <c r="B76" s="113"/>
      <c r="C76" s="113"/>
      <c r="D76" s="114">
        <v>40</v>
      </c>
      <c r="E76" s="102"/>
      <c r="F76" s="112"/>
      <c r="G76" s="113"/>
      <c r="H76" s="113"/>
      <c r="I76" s="114"/>
    </row>
    <row r="77" spans="1:9" ht="5.25" customHeight="1">
      <c r="A77" s="118"/>
      <c r="B77" s="119"/>
      <c r="C77" s="119"/>
      <c r="D77" s="120"/>
      <c r="E77" s="102"/>
      <c r="F77" s="118"/>
      <c r="G77" s="119"/>
      <c r="H77" s="119"/>
      <c r="I77" s="120"/>
    </row>
    <row r="78" spans="1:4" ht="12.75">
      <c r="A78" s="121"/>
      <c r="B78" s="121"/>
      <c r="C78" s="121"/>
      <c r="D78" s="121"/>
    </row>
    <row r="79" spans="1:4" ht="12.75">
      <c r="A79" s="121"/>
      <c r="B79" s="121"/>
      <c r="C79" s="121"/>
      <c r="D79" s="121"/>
    </row>
    <row r="80" spans="1:4" ht="12.75">
      <c r="A80" s="121"/>
      <c r="B80" s="121"/>
      <c r="C80" s="121"/>
      <c r="D80" s="121"/>
    </row>
    <row r="81" spans="1:4" ht="12.75">
      <c r="A81" s="121"/>
      <c r="B81" s="121"/>
      <c r="C81" s="121"/>
      <c r="D81" s="121"/>
    </row>
    <row r="82" spans="1:4" ht="12.75">
      <c r="A82" s="121"/>
      <c r="B82" s="121"/>
      <c r="C82" s="121"/>
      <c r="D82" s="121"/>
    </row>
    <row r="83" spans="1:4" ht="12.75">
      <c r="A83" s="121"/>
      <c r="B83" s="121"/>
      <c r="C83" s="121"/>
      <c r="D83" s="121"/>
    </row>
    <row r="84" spans="1:4" ht="12.75">
      <c r="A84" s="121"/>
      <c r="B84" s="121"/>
      <c r="C84" s="121"/>
      <c r="D84" s="121"/>
    </row>
  </sheetData>
  <sheetProtection/>
  <mergeCells count="1">
    <mergeCell ref="A3:I3"/>
  </mergeCells>
  <printOptions horizontalCentered="1"/>
  <pageMargins left="0.7874015748031497" right="0.5905511811023623" top="0.7874015748031497" bottom="0.5905511811023623" header="0" footer="0.3937007874015748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7"/>
  <dimension ref="A1:K625"/>
  <sheetViews>
    <sheetView view="pageBreakPreview" zoomScale="98" zoomScaleSheetLayoutView="98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85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277</v>
      </c>
      <c r="D7" s="21" t="s">
        <v>6</v>
      </c>
      <c r="E7" s="21">
        <v>10</v>
      </c>
      <c r="F7" s="22" t="str">
        <f>CONCATENATE(D6,"=100")</f>
        <v>2018=100</v>
      </c>
      <c r="G7" s="23"/>
      <c r="H7" s="20" t="s">
        <v>277</v>
      </c>
      <c r="I7" s="21" t="s">
        <v>6</v>
      </c>
      <c r="J7" s="21"/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467</v>
      </c>
      <c r="D9" s="30">
        <v>433</v>
      </c>
      <c r="E9" s="30">
        <v>403</v>
      </c>
      <c r="F9" s="31"/>
      <c r="G9" s="31"/>
      <c r="H9" s="146">
        <v>19.254</v>
      </c>
      <c r="I9" s="146">
        <v>17.902</v>
      </c>
      <c r="J9" s="146"/>
      <c r="K9" s="32"/>
    </row>
    <row r="10" spans="1:11" s="33" customFormat="1" ht="11.25" customHeight="1">
      <c r="A10" s="35" t="s">
        <v>8</v>
      </c>
      <c r="B10" s="29"/>
      <c r="C10" s="30">
        <v>196</v>
      </c>
      <c r="D10" s="30">
        <v>191</v>
      </c>
      <c r="E10" s="30">
        <v>199</v>
      </c>
      <c r="F10" s="31"/>
      <c r="G10" s="31"/>
      <c r="H10" s="146">
        <v>10.714</v>
      </c>
      <c r="I10" s="146">
        <v>9.943</v>
      </c>
      <c r="J10" s="146"/>
      <c r="K10" s="32"/>
    </row>
    <row r="11" spans="1:11" s="33" customFormat="1" ht="11.25" customHeight="1">
      <c r="A11" s="28" t="s">
        <v>9</v>
      </c>
      <c r="B11" s="29"/>
      <c r="C11" s="30">
        <v>403</v>
      </c>
      <c r="D11" s="30">
        <v>391</v>
      </c>
      <c r="E11" s="30">
        <v>378</v>
      </c>
      <c r="F11" s="31"/>
      <c r="G11" s="31"/>
      <c r="H11" s="146">
        <v>20.497</v>
      </c>
      <c r="I11" s="146">
        <v>17.028</v>
      </c>
      <c r="J11" s="146"/>
      <c r="K11" s="32"/>
    </row>
    <row r="12" spans="1:11" s="33" customFormat="1" ht="11.25" customHeight="1">
      <c r="A12" s="35" t="s">
        <v>10</v>
      </c>
      <c r="B12" s="29"/>
      <c r="C12" s="30">
        <v>268</v>
      </c>
      <c r="D12" s="30">
        <v>265</v>
      </c>
      <c r="E12" s="30">
        <v>260</v>
      </c>
      <c r="F12" s="31"/>
      <c r="G12" s="31"/>
      <c r="H12" s="146">
        <v>9.728</v>
      </c>
      <c r="I12" s="146">
        <v>10.24</v>
      </c>
      <c r="J12" s="146"/>
      <c r="K12" s="32"/>
    </row>
    <row r="13" spans="1:11" s="42" customFormat="1" ht="11.25" customHeight="1">
      <c r="A13" s="36" t="s">
        <v>11</v>
      </c>
      <c r="B13" s="37"/>
      <c r="C13" s="38">
        <v>1334</v>
      </c>
      <c r="D13" s="38">
        <v>1280</v>
      </c>
      <c r="E13" s="38">
        <v>1240</v>
      </c>
      <c r="F13" s="39">
        <v>96.875</v>
      </c>
      <c r="G13" s="40"/>
      <c r="H13" s="147">
        <v>60.193000000000005</v>
      </c>
      <c r="I13" s="148">
        <v>55.113</v>
      </c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>
        <v>6</v>
      </c>
      <c r="D15" s="38">
        <v>5</v>
      </c>
      <c r="E15" s="38">
        <v>6</v>
      </c>
      <c r="F15" s="39">
        <v>120</v>
      </c>
      <c r="G15" s="40"/>
      <c r="H15" s="147">
        <v>0.132</v>
      </c>
      <c r="I15" s="148">
        <v>0.125</v>
      </c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>
        <v>8</v>
      </c>
      <c r="D17" s="38">
        <v>8</v>
      </c>
      <c r="E17" s="38"/>
      <c r="F17" s="39"/>
      <c r="G17" s="40"/>
      <c r="H17" s="147">
        <v>0.184</v>
      </c>
      <c r="I17" s="148">
        <v>0.184</v>
      </c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>
        <v>31</v>
      </c>
      <c r="D19" s="30">
        <v>31</v>
      </c>
      <c r="E19" s="30">
        <v>31</v>
      </c>
      <c r="F19" s="31"/>
      <c r="G19" s="31"/>
      <c r="H19" s="146">
        <v>0.838</v>
      </c>
      <c r="I19" s="146">
        <v>0.806</v>
      </c>
      <c r="J19" s="146"/>
      <c r="K19" s="32"/>
    </row>
    <row r="20" spans="1:11" s="33" customFormat="1" ht="11.25" customHeight="1">
      <c r="A20" s="35" t="s">
        <v>15</v>
      </c>
      <c r="B20" s="29"/>
      <c r="C20" s="30">
        <v>15</v>
      </c>
      <c r="D20" s="30">
        <v>15</v>
      </c>
      <c r="E20" s="30">
        <v>15</v>
      </c>
      <c r="F20" s="31"/>
      <c r="G20" s="31"/>
      <c r="H20" s="146">
        <v>0.405</v>
      </c>
      <c r="I20" s="146">
        <v>0.375</v>
      </c>
      <c r="J20" s="146"/>
      <c r="K20" s="32"/>
    </row>
    <row r="21" spans="1:11" s="33" customFormat="1" ht="11.25" customHeight="1">
      <c r="A21" s="35" t="s">
        <v>16</v>
      </c>
      <c r="B21" s="29"/>
      <c r="C21" s="30">
        <v>39</v>
      </c>
      <c r="D21" s="30">
        <v>39</v>
      </c>
      <c r="E21" s="30">
        <v>39</v>
      </c>
      <c r="F21" s="31"/>
      <c r="G21" s="31"/>
      <c r="H21" s="146">
        <v>1.077</v>
      </c>
      <c r="I21" s="146">
        <v>1.026</v>
      </c>
      <c r="J21" s="146"/>
      <c r="K21" s="32"/>
    </row>
    <row r="22" spans="1:11" s="42" customFormat="1" ht="11.25" customHeight="1">
      <c r="A22" s="36" t="s">
        <v>17</v>
      </c>
      <c r="B22" s="37"/>
      <c r="C22" s="38">
        <v>85</v>
      </c>
      <c r="D22" s="38">
        <v>85</v>
      </c>
      <c r="E22" s="38">
        <v>85</v>
      </c>
      <c r="F22" s="39">
        <v>100</v>
      </c>
      <c r="G22" s="40"/>
      <c r="H22" s="147">
        <v>2.32</v>
      </c>
      <c r="I22" s="148">
        <v>2.207</v>
      </c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>
        <v>127</v>
      </c>
      <c r="D24" s="38">
        <v>83</v>
      </c>
      <c r="E24" s="38">
        <v>171</v>
      </c>
      <c r="F24" s="39">
        <v>206.02409638554218</v>
      </c>
      <c r="G24" s="40"/>
      <c r="H24" s="147">
        <v>3.259</v>
      </c>
      <c r="I24" s="148">
        <v>2.349</v>
      </c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>
        <v>93</v>
      </c>
      <c r="D26" s="38">
        <v>81</v>
      </c>
      <c r="E26" s="38">
        <v>90</v>
      </c>
      <c r="F26" s="39">
        <v>111.11111111111111</v>
      </c>
      <c r="G26" s="40"/>
      <c r="H26" s="147">
        <v>3.354</v>
      </c>
      <c r="I26" s="148">
        <v>3.157</v>
      </c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>
        <v>10</v>
      </c>
      <c r="F28" s="31"/>
      <c r="G28" s="31"/>
      <c r="H28" s="146"/>
      <c r="I28" s="146"/>
      <c r="J28" s="146"/>
      <c r="K28" s="32"/>
    </row>
    <row r="29" spans="1:11" s="33" customFormat="1" ht="11.25" customHeight="1">
      <c r="A29" s="35" t="s">
        <v>21</v>
      </c>
      <c r="B29" s="29"/>
      <c r="C29" s="30">
        <v>2</v>
      </c>
      <c r="D29" s="30"/>
      <c r="E29" s="30"/>
      <c r="F29" s="31"/>
      <c r="G29" s="31"/>
      <c r="H29" s="146">
        <v>0.066</v>
      </c>
      <c r="I29" s="146"/>
      <c r="J29" s="146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>
        <v>55</v>
      </c>
      <c r="F30" s="31"/>
      <c r="G30" s="31"/>
      <c r="H30" s="146"/>
      <c r="I30" s="146"/>
      <c r="J30" s="146"/>
      <c r="K30" s="32"/>
    </row>
    <row r="31" spans="1:11" s="42" customFormat="1" ht="11.25" customHeight="1">
      <c r="A31" s="43" t="s">
        <v>23</v>
      </c>
      <c r="B31" s="37"/>
      <c r="C31" s="38">
        <v>2</v>
      </c>
      <c r="D31" s="38"/>
      <c r="E31" s="38">
        <v>65</v>
      </c>
      <c r="F31" s="39"/>
      <c r="G31" s="40"/>
      <c r="H31" s="147">
        <v>0.066</v>
      </c>
      <c r="I31" s="148"/>
      <c r="J31" s="14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>
        <v>200</v>
      </c>
      <c r="D33" s="30">
        <v>136</v>
      </c>
      <c r="E33" s="30">
        <v>140</v>
      </c>
      <c r="F33" s="31"/>
      <c r="G33" s="31"/>
      <c r="H33" s="146">
        <v>5.257</v>
      </c>
      <c r="I33" s="146">
        <v>3.264</v>
      </c>
      <c r="J33" s="146"/>
      <c r="K33" s="32"/>
    </row>
    <row r="34" spans="1:11" s="33" customFormat="1" ht="11.25" customHeight="1">
      <c r="A34" s="35" t="s">
        <v>25</v>
      </c>
      <c r="B34" s="29"/>
      <c r="C34" s="30">
        <v>34</v>
      </c>
      <c r="D34" s="30">
        <v>25</v>
      </c>
      <c r="E34" s="30">
        <v>28</v>
      </c>
      <c r="F34" s="31"/>
      <c r="G34" s="31"/>
      <c r="H34" s="146">
        <v>0.964</v>
      </c>
      <c r="I34" s="146">
        <v>0.578</v>
      </c>
      <c r="J34" s="146"/>
      <c r="K34" s="32"/>
    </row>
    <row r="35" spans="1:11" s="33" customFormat="1" ht="11.25" customHeight="1">
      <c r="A35" s="35" t="s">
        <v>26</v>
      </c>
      <c r="B35" s="29"/>
      <c r="C35" s="30">
        <v>32</v>
      </c>
      <c r="D35" s="30">
        <v>19</v>
      </c>
      <c r="E35" s="30">
        <v>20</v>
      </c>
      <c r="F35" s="31"/>
      <c r="G35" s="31"/>
      <c r="H35" s="146">
        <v>0.853</v>
      </c>
      <c r="I35" s="146">
        <v>0.499</v>
      </c>
      <c r="J35" s="146"/>
      <c r="K35" s="32"/>
    </row>
    <row r="36" spans="1:11" s="33" customFormat="1" ht="11.25" customHeight="1">
      <c r="A36" s="35" t="s">
        <v>27</v>
      </c>
      <c r="B36" s="29"/>
      <c r="C36" s="30">
        <v>194</v>
      </c>
      <c r="D36" s="30">
        <v>298</v>
      </c>
      <c r="E36" s="30">
        <v>298</v>
      </c>
      <c r="F36" s="31"/>
      <c r="G36" s="31"/>
      <c r="H36" s="146">
        <v>4.85</v>
      </c>
      <c r="I36" s="146">
        <v>7.433</v>
      </c>
      <c r="J36" s="146"/>
      <c r="K36" s="32"/>
    </row>
    <row r="37" spans="1:11" s="42" customFormat="1" ht="11.25" customHeight="1">
      <c r="A37" s="36" t="s">
        <v>28</v>
      </c>
      <c r="B37" s="37"/>
      <c r="C37" s="38">
        <v>460</v>
      </c>
      <c r="D37" s="38">
        <v>478</v>
      </c>
      <c r="E37" s="38">
        <v>486</v>
      </c>
      <c r="F37" s="39">
        <v>101.67364016736401</v>
      </c>
      <c r="G37" s="40"/>
      <c r="H37" s="147">
        <v>11.924</v>
      </c>
      <c r="I37" s="148">
        <v>11.774</v>
      </c>
      <c r="J37" s="14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>
        <v>79</v>
      </c>
      <c r="D39" s="38">
        <v>75</v>
      </c>
      <c r="E39" s="38">
        <v>70</v>
      </c>
      <c r="F39" s="39">
        <v>93.33333333333333</v>
      </c>
      <c r="G39" s="40"/>
      <c r="H39" s="147">
        <v>2.155</v>
      </c>
      <c r="I39" s="148">
        <v>2.141</v>
      </c>
      <c r="J39" s="14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>
        <v>3</v>
      </c>
      <c r="D41" s="30">
        <v>1</v>
      </c>
      <c r="E41" s="30"/>
      <c r="F41" s="31"/>
      <c r="G41" s="31"/>
      <c r="H41" s="146">
        <v>0.09</v>
      </c>
      <c r="I41" s="146">
        <v>0.03</v>
      </c>
      <c r="J41" s="146"/>
      <c r="K41" s="32"/>
    </row>
    <row r="42" spans="1:11" s="33" customFormat="1" ht="11.25" customHeight="1">
      <c r="A42" s="35" t="s">
        <v>31</v>
      </c>
      <c r="B42" s="29"/>
      <c r="C42" s="30">
        <v>5</v>
      </c>
      <c r="D42" s="30">
        <v>9</v>
      </c>
      <c r="E42" s="30">
        <v>2</v>
      </c>
      <c r="F42" s="31"/>
      <c r="G42" s="31"/>
      <c r="H42" s="146">
        <v>0.175</v>
      </c>
      <c r="I42" s="146">
        <v>0.36</v>
      </c>
      <c r="J42" s="146"/>
      <c r="K42" s="32"/>
    </row>
    <row r="43" spans="1:11" s="33" customFormat="1" ht="11.25" customHeight="1">
      <c r="A43" s="35" t="s">
        <v>32</v>
      </c>
      <c r="B43" s="29"/>
      <c r="C43" s="30">
        <v>34</v>
      </c>
      <c r="D43" s="30">
        <v>34</v>
      </c>
      <c r="E43" s="30">
        <v>35</v>
      </c>
      <c r="F43" s="31"/>
      <c r="G43" s="31"/>
      <c r="H43" s="146">
        <v>1.386</v>
      </c>
      <c r="I43" s="146">
        <v>1.292</v>
      </c>
      <c r="J43" s="146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34</v>
      </c>
      <c r="B45" s="29"/>
      <c r="C45" s="30">
        <v>29</v>
      </c>
      <c r="D45" s="30">
        <v>26</v>
      </c>
      <c r="E45" s="30">
        <v>23</v>
      </c>
      <c r="F45" s="31"/>
      <c r="G45" s="31"/>
      <c r="H45" s="146">
        <v>0.812</v>
      </c>
      <c r="I45" s="146">
        <v>0.741</v>
      </c>
      <c r="J45" s="146"/>
      <c r="K45" s="32"/>
    </row>
    <row r="46" spans="1:11" s="33" customFormat="1" ht="11.25" customHeight="1">
      <c r="A46" s="35" t="s">
        <v>35</v>
      </c>
      <c r="B46" s="29"/>
      <c r="C46" s="30">
        <v>25</v>
      </c>
      <c r="D46" s="30">
        <v>27</v>
      </c>
      <c r="E46" s="30">
        <v>32</v>
      </c>
      <c r="F46" s="31"/>
      <c r="G46" s="31"/>
      <c r="H46" s="146">
        <v>0.95</v>
      </c>
      <c r="I46" s="146">
        <v>0.81</v>
      </c>
      <c r="J46" s="146"/>
      <c r="K46" s="32"/>
    </row>
    <row r="47" spans="1:11" s="33" customFormat="1" ht="11.25" customHeight="1">
      <c r="A47" s="35" t="s">
        <v>36</v>
      </c>
      <c r="B47" s="29"/>
      <c r="C47" s="30">
        <v>1</v>
      </c>
      <c r="D47" s="30">
        <v>1</v>
      </c>
      <c r="E47" s="30"/>
      <c r="F47" s="31"/>
      <c r="G47" s="31"/>
      <c r="H47" s="146">
        <v>0.03</v>
      </c>
      <c r="I47" s="146">
        <v>0.03</v>
      </c>
      <c r="J47" s="146"/>
      <c r="K47" s="32"/>
    </row>
    <row r="48" spans="1:11" s="33" customFormat="1" ht="11.25" customHeight="1">
      <c r="A48" s="35" t="s">
        <v>37</v>
      </c>
      <c r="B48" s="29"/>
      <c r="C48" s="30">
        <v>16</v>
      </c>
      <c r="D48" s="30">
        <v>18</v>
      </c>
      <c r="E48" s="30">
        <v>18</v>
      </c>
      <c r="F48" s="31"/>
      <c r="G48" s="31"/>
      <c r="H48" s="146">
        <v>0.8</v>
      </c>
      <c r="I48" s="146">
        <v>0.81</v>
      </c>
      <c r="J48" s="146"/>
      <c r="K48" s="32"/>
    </row>
    <row r="49" spans="1:11" s="33" customFormat="1" ht="11.25" customHeight="1">
      <c r="A49" s="35" t="s">
        <v>38</v>
      </c>
      <c r="B49" s="29"/>
      <c r="C49" s="30">
        <v>2</v>
      </c>
      <c r="D49" s="30">
        <v>4</v>
      </c>
      <c r="E49" s="30">
        <v>4</v>
      </c>
      <c r="F49" s="31"/>
      <c r="G49" s="31"/>
      <c r="H49" s="146">
        <v>0.07</v>
      </c>
      <c r="I49" s="146">
        <v>0.1</v>
      </c>
      <c r="J49" s="146"/>
      <c r="K49" s="32"/>
    </row>
    <row r="50" spans="1:11" s="42" customFormat="1" ht="11.25" customHeight="1">
      <c r="A50" s="43" t="s">
        <v>39</v>
      </c>
      <c r="B50" s="37"/>
      <c r="C50" s="38">
        <v>115</v>
      </c>
      <c r="D50" s="38">
        <v>120</v>
      </c>
      <c r="E50" s="38">
        <v>114</v>
      </c>
      <c r="F50" s="39">
        <v>95</v>
      </c>
      <c r="G50" s="40"/>
      <c r="H50" s="147">
        <v>4.313000000000001</v>
      </c>
      <c r="I50" s="148">
        <v>4.173</v>
      </c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>
        <v>34</v>
      </c>
      <c r="D52" s="38">
        <v>60</v>
      </c>
      <c r="E52" s="38">
        <v>74</v>
      </c>
      <c r="F52" s="39">
        <v>123.33333333333333</v>
      </c>
      <c r="G52" s="40"/>
      <c r="H52" s="147">
        <v>0.986</v>
      </c>
      <c r="I52" s="148">
        <v>1.74</v>
      </c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>
        <v>30</v>
      </c>
      <c r="F54" s="31"/>
      <c r="G54" s="31"/>
      <c r="H54" s="146"/>
      <c r="I54" s="146"/>
      <c r="J54" s="146"/>
      <c r="K54" s="32"/>
    </row>
    <row r="55" spans="1:11" s="33" customFormat="1" ht="11.25" customHeight="1">
      <c r="A55" s="35" t="s">
        <v>42</v>
      </c>
      <c r="B55" s="29"/>
      <c r="C55" s="30">
        <v>4</v>
      </c>
      <c r="D55" s="30">
        <v>2</v>
      </c>
      <c r="E55" s="30"/>
      <c r="F55" s="31"/>
      <c r="G55" s="31"/>
      <c r="H55" s="146">
        <v>0.052</v>
      </c>
      <c r="I55" s="146">
        <v>0.026</v>
      </c>
      <c r="J55" s="146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>
        <v>3</v>
      </c>
      <c r="F56" s="31"/>
      <c r="G56" s="31"/>
      <c r="H56" s="146"/>
      <c r="I56" s="146"/>
      <c r="J56" s="146"/>
      <c r="K56" s="32"/>
    </row>
    <row r="57" spans="1:11" s="33" customFormat="1" ht="11.25" customHeight="1">
      <c r="A57" s="35" t="s">
        <v>44</v>
      </c>
      <c r="B57" s="29"/>
      <c r="C57" s="30">
        <v>1</v>
      </c>
      <c r="D57" s="30">
        <v>1</v>
      </c>
      <c r="E57" s="30"/>
      <c r="F57" s="31"/>
      <c r="G57" s="31"/>
      <c r="H57" s="146">
        <v>0.03</v>
      </c>
      <c r="I57" s="146">
        <v>0.03</v>
      </c>
      <c r="J57" s="146"/>
      <c r="K57" s="32"/>
    </row>
    <row r="58" spans="1:11" s="33" customFormat="1" ht="11.25" customHeight="1">
      <c r="A58" s="35" t="s">
        <v>45</v>
      </c>
      <c r="B58" s="29"/>
      <c r="C58" s="30">
        <v>32</v>
      </c>
      <c r="D58" s="30">
        <v>31</v>
      </c>
      <c r="E58" s="30">
        <v>55</v>
      </c>
      <c r="F58" s="31"/>
      <c r="G58" s="31"/>
      <c r="H58" s="146">
        <v>0.977</v>
      </c>
      <c r="I58" s="146">
        <v>0.775</v>
      </c>
      <c r="J58" s="146"/>
      <c r="K58" s="32"/>
    </row>
    <row r="59" spans="1:11" s="42" customFormat="1" ht="11.25" customHeight="1">
      <c r="A59" s="36" t="s">
        <v>46</v>
      </c>
      <c r="B59" s="37"/>
      <c r="C59" s="38">
        <v>37</v>
      </c>
      <c r="D59" s="38">
        <v>34</v>
      </c>
      <c r="E59" s="38">
        <v>88</v>
      </c>
      <c r="F59" s="39">
        <v>258.8235294117647</v>
      </c>
      <c r="G59" s="40"/>
      <c r="H59" s="147">
        <v>1.059</v>
      </c>
      <c r="I59" s="148">
        <v>0.831</v>
      </c>
      <c r="J59" s="14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>
        <v>196</v>
      </c>
      <c r="D61" s="30">
        <v>189</v>
      </c>
      <c r="E61" s="30">
        <v>210</v>
      </c>
      <c r="F61" s="31"/>
      <c r="G61" s="31"/>
      <c r="H61" s="146">
        <v>6.575</v>
      </c>
      <c r="I61" s="146">
        <v>5.542</v>
      </c>
      <c r="J61" s="146"/>
      <c r="K61" s="32"/>
    </row>
    <row r="62" spans="1:11" s="33" customFormat="1" ht="11.25" customHeight="1">
      <c r="A62" s="35" t="s">
        <v>48</v>
      </c>
      <c r="B62" s="29"/>
      <c r="C62" s="30">
        <v>387</v>
      </c>
      <c r="D62" s="30">
        <v>352</v>
      </c>
      <c r="E62" s="30">
        <v>393</v>
      </c>
      <c r="F62" s="31"/>
      <c r="G62" s="31"/>
      <c r="H62" s="146">
        <v>11.95</v>
      </c>
      <c r="I62" s="146">
        <v>10.241</v>
      </c>
      <c r="J62" s="146"/>
      <c r="K62" s="32"/>
    </row>
    <row r="63" spans="1:11" s="33" customFormat="1" ht="11.25" customHeight="1">
      <c r="A63" s="35" t="s">
        <v>49</v>
      </c>
      <c r="B63" s="29"/>
      <c r="C63" s="30">
        <v>531</v>
      </c>
      <c r="D63" s="30">
        <v>524</v>
      </c>
      <c r="E63" s="30">
        <v>526</v>
      </c>
      <c r="F63" s="31"/>
      <c r="G63" s="31"/>
      <c r="H63" s="146">
        <v>23.237</v>
      </c>
      <c r="I63" s="146">
        <v>22.301</v>
      </c>
      <c r="J63" s="146"/>
      <c r="K63" s="32"/>
    </row>
    <row r="64" spans="1:11" s="42" customFormat="1" ht="11.25" customHeight="1">
      <c r="A64" s="36" t="s">
        <v>50</v>
      </c>
      <c r="B64" s="37"/>
      <c r="C64" s="38">
        <v>1114</v>
      </c>
      <c r="D64" s="38">
        <v>1065</v>
      </c>
      <c r="E64" s="38">
        <v>1129</v>
      </c>
      <c r="F64" s="39">
        <v>106.0093896713615</v>
      </c>
      <c r="G64" s="40"/>
      <c r="H64" s="147">
        <v>41.762</v>
      </c>
      <c r="I64" s="148">
        <v>38.083999999999996</v>
      </c>
      <c r="J64" s="14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>
        <v>233</v>
      </c>
      <c r="D66" s="38">
        <v>254</v>
      </c>
      <c r="E66" s="38">
        <v>590</v>
      </c>
      <c r="F66" s="39">
        <v>232.28346456692913</v>
      </c>
      <c r="G66" s="40"/>
      <c r="H66" s="147">
        <v>6.088</v>
      </c>
      <c r="I66" s="148">
        <v>7.323</v>
      </c>
      <c r="J66" s="14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6"/>
      <c r="I68" s="146"/>
      <c r="J68" s="146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6"/>
      <c r="I69" s="146"/>
      <c r="J69" s="146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7"/>
      <c r="I70" s="148"/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>
        <v>75</v>
      </c>
      <c r="D72" s="30">
        <v>64</v>
      </c>
      <c r="E72" s="30">
        <v>207</v>
      </c>
      <c r="F72" s="31"/>
      <c r="G72" s="31"/>
      <c r="H72" s="146">
        <v>1.84</v>
      </c>
      <c r="I72" s="146">
        <v>1.25</v>
      </c>
      <c r="J72" s="146"/>
      <c r="K72" s="32"/>
    </row>
    <row r="73" spans="1:11" s="33" customFormat="1" ht="11.25" customHeight="1">
      <c r="A73" s="35" t="s">
        <v>56</v>
      </c>
      <c r="B73" s="29"/>
      <c r="C73" s="30">
        <v>87</v>
      </c>
      <c r="D73" s="30">
        <v>119</v>
      </c>
      <c r="E73" s="30">
        <v>120</v>
      </c>
      <c r="F73" s="31"/>
      <c r="G73" s="31"/>
      <c r="H73" s="146">
        <v>5.908</v>
      </c>
      <c r="I73" s="146">
        <v>7.213</v>
      </c>
      <c r="J73" s="146"/>
      <c r="K73" s="32"/>
    </row>
    <row r="74" spans="1:11" s="33" customFormat="1" ht="11.25" customHeight="1">
      <c r="A74" s="35" t="s">
        <v>57</v>
      </c>
      <c r="B74" s="29"/>
      <c r="C74" s="30">
        <v>73</v>
      </c>
      <c r="D74" s="30">
        <v>8</v>
      </c>
      <c r="E74" s="30">
        <v>1</v>
      </c>
      <c r="F74" s="31"/>
      <c r="G74" s="31"/>
      <c r="H74" s="146">
        <v>1.752</v>
      </c>
      <c r="I74" s="146">
        <v>0.186</v>
      </c>
      <c r="J74" s="146"/>
      <c r="K74" s="32"/>
    </row>
    <row r="75" spans="1:11" s="33" customFormat="1" ht="11.25" customHeight="1">
      <c r="A75" s="35" t="s">
        <v>58</v>
      </c>
      <c r="B75" s="29"/>
      <c r="C75" s="30">
        <v>244</v>
      </c>
      <c r="D75" s="30">
        <v>198</v>
      </c>
      <c r="E75" s="30">
        <v>234</v>
      </c>
      <c r="F75" s="31"/>
      <c r="G75" s="31"/>
      <c r="H75" s="146">
        <v>4.571</v>
      </c>
      <c r="I75" s="146">
        <v>5.176</v>
      </c>
      <c r="J75" s="146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6"/>
      <c r="I76" s="146"/>
      <c r="J76" s="146"/>
      <c r="K76" s="32"/>
    </row>
    <row r="77" spans="1:11" s="33" customFormat="1" ht="11.25" customHeight="1">
      <c r="A77" s="35" t="s">
        <v>60</v>
      </c>
      <c r="B77" s="29"/>
      <c r="C77" s="30">
        <v>7</v>
      </c>
      <c r="D77" s="30">
        <v>4</v>
      </c>
      <c r="E77" s="30"/>
      <c r="F77" s="31"/>
      <c r="G77" s="31"/>
      <c r="H77" s="146">
        <v>0.179</v>
      </c>
      <c r="I77" s="146">
        <v>0.102</v>
      </c>
      <c r="J77" s="146"/>
      <c r="K77" s="32"/>
    </row>
    <row r="78" spans="1:11" s="33" customFormat="1" ht="11.25" customHeight="1">
      <c r="A78" s="35" t="s">
        <v>61</v>
      </c>
      <c r="B78" s="29"/>
      <c r="C78" s="30">
        <v>114</v>
      </c>
      <c r="D78" s="30">
        <v>120</v>
      </c>
      <c r="E78" s="30">
        <v>120</v>
      </c>
      <c r="F78" s="31"/>
      <c r="G78" s="31"/>
      <c r="H78" s="146">
        <v>4.332</v>
      </c>
      <c r="I78" s="146">
        <v>4.44</v>
      </c>
      <c r="J78" s="146"/>
      <c r="K78" s="32"/>
    </row>
    <row r="79" spans="1:11" s="33" customFormat="1" ht="11.25" customHeight="1">
      <c r="A79" s="35" t="s">
        <v>62</v>
      </c>
      <c r="B79" s="29"/>
      <c r="C79" s="30">
        <v>20</v>
      </c>
      <c r="D79" s="30">
        <v>5</v>
      </c>
      <c r="E79" s="30">
        <v>38</v>
      </c>
      <c r="F79" s="31"/>
      <c r="G79" s="31"/>
      <c r="H79" s="146">
        <v>0.428</v>
      </c>
      <c r="I79" s="146">
        <v>0.129</v>
      </c>
      <c r="J79" s="146"/>
      <c r="K79" s="32"/>
    </row>
    <row r="80" spans="1:11" s="42" customFormat="1" ht="11.25" customHeight="1">
      <c r="A80" s="43" t="s">
        <v>63</v>
      </c>
      <c r="B80" s="37"/>
      <c r="C80" s="38">
        <v>620</v>
      </c>
      <c r="D80" s="38">
        <v>518</v>
      </c>
      <c r="E80" s="38">
        <v>720</v>
      </c>
      <c r="F80" s="39">
        <v>138.996138996139</v>
      </c>
      <c r="G80" s="40"/>
      <c r="H80" s="147">
        <v>19.01</v>
      </c>
      <c r="I80" s="148">
        <v>18.496000000000002</v>
      </c>
      <c r="J80" s="14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>
        <v>134</v>
      </c>
      <c r="D82" s="30"/>
      <c r="E82" s="30">
        <v>136</v>
      </c>
      <c r="F82" s="31"/>
      <c r="G82" s="31"/>
      <c r="H82" s="146">
        <v>4.885</v>
      </c>
      <c r="I82" s="146"/>
      <c r="J82" s="146"/>
      <c r="K82" s="32"/>
    </row>
    <row r="83" spans="1:11" s="33" customFormat="1" ht="11.25" customHeight="1">
      <c r="A83" s="35" t="s">
        <v>65</v>
      </c>
      <c r="B83" s="29"/>
      <c r="C83" s="30">
        <v>216</v>
      </c>
      <c r="D83" s="30">
        <v>252</v>
      </c>
      <c r="E83" s="30">
        <v>252</v>
      </c>
      <c r="F83" s="31"/>
      <c r="G83" s="31"/>
      <c r="H83" s="146">
        <v>5.274</v>
      </c>
      <c r="I83" s="146">
        <v>6.137</v>
      </c>
      <c r="J83" s="146"/>
      <c r="K83" s="32"/>
    </row>
    <row r="84" spans="1:11" s="42" customFormat="1" ht="11.25" customHeight="1">
      <c r="A84" s="36" t="s">
        <v>66</v>
      </c>
      <c r="B84" s="37"/>
      <c r="C84" s="38">
        <v>350</v>
      </c>
      <c r="D84" s="38">
        <v>252</v>
      </c>
      <c r="E84" s="38">
        <v>388</v>
      </c>
      <c r="F84" s="39">
        <v>153.96825396825398</v>
      </c>
      <c r="G84" s="40"/>
      <c r="H84" s="147">
        <v>10.158999999999999</v>
      </c>
      <c r="I84" s="148">
        <v>6.137</v>
      </c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67</v>
      </c>
      <c r="B87" s="52"/>
      <c r="C87" s="53">
        <v>4697</v>
      </c>
      <c r="D87" s="53">
        <v>4398</v>
      </c>
      <c r="E87" s="53">
        <v>5316</v>
      </c>
      <c r="F87" s="54">
        <f>IF(D87&gt;0,100*E87/D87,0)</f>
        <v>120.8731241473397</v>
      </c>
      <c r="G87" s="40"/>
      <c r="H87" s="151">
        <v>166.96399999999997</v>
      </c>
      <c r="I87" s="152">
        <v>153.834</v>
      </c>
      <c r="J87" s="152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5" useFirstPageNumber="1" horizontalDpi="600" verticalDpi="600" orientation="portrait" paperSize="9" scale="72" r:id="rId1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8"/>
  <dimension ref="A1:K625"/>
  <sheetViews>
    <sheetView view="pageBreakPreview" zoomScale="96" zoomScaleSheetLayoutView="96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86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10</v>
      </c>
      <c r="F7" s="22" t="str">
        <f>CONCATENATE(D6,"=100")</f>
        <v>2019=100</v>
      </c>
      <c r="G7" s="23"/>
      <c r="H7" s="20" t="s">
        <v>6</v>
      </c>
      <c r="I7" s="21" t="s">
        <v>6</v>
      </c>
      <c r="J7" s="21"/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125</v>
      </c>
      <c r="D9" s="30">
        <v>12</v>
      </c>
      <c r="E9" s="30">
        <v>12</v>
      </c>
      <c r="F9" s="31"/>
      <c r="G9" s="31"/>
      <c r="H9" s="146">
        <v>1.416</v>
      </c>
      <c r="I9" s="146">
        <v>0.84</v>
      </c>
      <c r="J9" s="146"/>
      <c r="K9" s="32"/>
    </row>
    <row r="10" spans="1:11" s="33" customFormat="1" ht="11.25" customHeight="1">
      <c r="A10" s="35" t="s">
        <v>8</v>
      </c>
      <c r="B10" s="29"/>
      <c r="C10" s="30">
        <v>4</v>
      </c>
      <c r="D10" s="30">
        <v>5</v>
      </c>
      <c r="E10" s="30">
        <v>5</v>
      </c>
      <c r="F10" s="31"/>
      <c r="G10" s="31"/>
      <c r="H10" s="146">
        <v>0.35</v>
      </c>
      <c r="I10" s="146">
        <v>0.35</v>
      </c>
      <c r="J10" s="146"/>
      <c r="K10" s="32"/>
    </row>
    <row r="11" spans="1:11" s="33" customFormat="1" ht="11.25" customHeight="1">
      <c r="A11" s="28" t="s">
        <v>9</v>
      </c>
      <c r="B11" s="29"/>
      <c r="C11" s="30">
        <v>4</v>
      </c>
      <c r="D11" s="30">
        <v>4</v>
      </c>
      <c r="E11" s="30">
        <v>4</v>
      </c>
      <c r="F11" s="31"/>
      <c r="G11" s="31"/>
      <c r="H11" s="146">
        <v>0.339</v>
      </c>
      <c r="I11" s="146">
        <v>0.28</v>
      </c>
      <c r="J11" s="146"/>
      <c r="K11" s="32"/>
    </row>
    <row r="12" spans="1:11" s="33" customFormat="1" ht="11.25" customHeight="1">
      <c r="A12" s="35" t="s">
        <v>10</v>
      </c>
      <c r="B12" s="29"/>
      <c r="C12" s="30">
        <v>14</v>
      </c>
      <c r="D12" s="30">
        <v>10</v>
      </c>
      <c r="E12" s="30">
        <v>8</v>
      </c>
      <c r="F12" s="31"/>
      <c r="G12" s="31"/>
      <c r="H12" s="146">
        <v>1.38</v>
      </c>
      <c r="I12" s="146">
        <v>0.949</v>
      </c>
      <c r="J12" s="146"/>
      <c r="K12" s="32"/>
    </row>
    <row r="13" spans="1:11" s="42" customFormat="1" ht="11.25" customHeight="1">
      <c r="A13" s="36" t="s">
        <v>11</v>
      </c>
      <c r="B13" s="37"/>
      <c r="C13" s="38">
        <v>147</v>
      </c>
      <c r="D13" s="38">
        <v>31</v>
      </c>
      <c r="E13" s="38">
        <v>29</v>
      </c>
      <c r="F13" s="39">
        <v>93.54838709677419</v>
      </c>
      <c r="G13" s="40"/>
      <c r="H13" s="147">
        <v>3.485</v>
      </c>
      <c r="I13" s="148">
        <v>2.419</v>
      </c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>
        <v>2</v>
      </c>
      <c r="D17" s="38">
        <v>2</v>
      </c>
      <c r="E17" s="38">
        <v>2</v>
      </c>
      <c r="F17" s="39">
        <v>100</v>
      </c>
      <c r="G17" s="40"/>
      <c r="H17" s="147">
        <v>0.071</v>
      </c>
      <c r="I17" s="148">
        <v>0.071</v>
      </c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>
        <v>1</v>
      </c>
      <c r="D19" s="30"/>
      <c r="E19" s="30"/>
      <c r="F19" s="31"/>
      <c r="G19" s="31"/>
      <c r="H19" s="146">
        <v>0.05</v>
      </c>
      <c r="I19" s="146"/>
      <c r="J19" s="146"/>
      <c r="K19" s="32"/>
    </row>
    <row r="20" spans="1:11" s="33" customFormat="1" ht="11.25" customHeight="1">
      <c r="A20" s="35" t="s">
        <v>15</v>
      </c>
      <c r="B20" s="29"/>
      <c r="C20" s="30">
        <v>4</v>
      </c>
      <c r="D20" s="30"/>
      <c r="E20" s="30"/>
      <c r="F20" s="31"/>
      <c r="G20" s="31"/>
      <c r="H20" s="146">
        <v>0.212</v>
      </c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>
        <v>5</v>
      </c>
      <c r="D21" s="30"/>
      <c r="E21" s="30"/>
      <c r="F21" s="31"/>
      <c r="G21" s="31"/>
      <c r="H21" s="146">
        <v>0.203</v>
      </c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>
        <v>10</v>
      </c>
      <c r="D22" s="38"/>
      <c r="E22" s="38"/>
      <c r="F22" s="39"/>
      <c r="G22" s="40"/>
      <c r="H22" s="147">
        <v>0.465</v>
      </c>
      <c r="I22" s="148"/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7"/>
      <c r="I24" s="148"/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7"/>
      <c r="I26" s="148"/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>
        <v>1</v>
      </c>
      <c r="D28" s="30">
        <v>1</v>
      </c>
      <c r="E28" s="30">
        <v>1</v>
      </c>
      <c r="F28" s="31"/>
      <c r="G28" s="31"/>
      <c r="H28" s="146">
        <v>0.14</v>
      </c>
      <c r="I28" s="146">
        <v>0.14</v>
      </c>
      <c r="J28" s="146"/>
      <c r="K28" s="32"/>
    </row>
    <row r="29" spans="1:11" s="33" customFormat="1" ht="11.25" customHeight="1">
      <c r="A29" s="35" t="s">
        <v>21</v>
      </c>
      <c r="B29" s="29"/>
      <c r="C29" s="30">
        <v>2</v>
      </c>
      <c r="D29" s="30">
        <v>2</v>
      </c>
      <c r="E29" s="30">
        <v>2</v>
      </c>
      <c r="F29" s="31"/>
      <c r="G29" s="31"/>
      <c r="H29" s="146">
        <v>0.183</v>
      </c>
      <c r="I29" s="146">
        <v>0.182</v>
      </c>
      <c r="J29" s="146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6"/>
      <c r="I30" s="146"/>
      <c r="J30" s="146"/>
      <c r="K30" s="32"/>
    </row>
    <row r="31" spans="1:11" s="42" customFormat="1" ht="11.25" customHeight="1">
      <c r="A31" s="43" t="s">
        <v>23</v>
      </c>
      <c r="B31" s="37"/>
      <c r="C31" s="38">
        <v>3</v>
      </c>
      <c r="D31" s="38">
        <v>3</v>
      </c>
      <c r="E31" s="38">
        <v>3</v>
      </c>
      <c r="F31" s="39">
        <v>100</v>
      </c>
      <c r="G31" s="40"/>
      <c r="H31" s="147">
        <v>0.323</v>
      </c>
      <c r="I31" s="148">
        <v>0.322</v>
      </c>
      <c r="J31" s="14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>
        <v>28</v>
      </c>
      <c r="D33" s="30">
        <v>30</v>
      </c>
      <c r="E33" s="30">
        <v>30</v>
      </c>
      <c r="F33" s="31"/>
      <c r="G33" s="31"/>
      <c r="H33" s="146">
        <v>1.495</v>
      </c>
      <c r="I33" s="146">
        <v>1.5</v>
      </c>
      <c r="J33" s="146"/>
      <c r="K33" s="32"/>
    </row>
    <row r="34" spans="1:11" s="33" customFormat="1" ht="11.25" customHeight="1">
      <c r="A34" s="35" t="s">
        <v>25</v>
      </c>
      <c r="B34" s="29"/>
      <c r="C34" s="30">
        <v>27</v>
      </c>
      <c r="D34" s="30">
        <v>27</v>
      </c>
      <c r="E34" s="30">
        <v>27</v>
      </c>
      <c r="F34" s="31"/>
      <c r="G34" s="31"/>
      <c r="H34" s="146">
        <v>1.031</v>
      </c>
      <c r="I34" s="146">
        <v>1</v>
      </c>
      <c r="J34" s="146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6"/>
      <c r="I35" s="146"/>
      <c r="J35" s="146"/>
      <c r="K35" s="32"/>
    </row>
    <row r="36" spans="1:11" s="33" customFormat="1" ht="11.25" customHeight="1">
      <c r="A36" s="35" t="s">
        <v>27</v>
      </c>
      <c r="B36" s="29"/>
      <c r="C36" s="30">
        <v>7</v>
      </c>
      <c r="D36" s="30">
        <v>7</v>
      </c>
      <c r="E36" s="30">
        <v>7</v>
      </c>
      <c r="F36" s="31"/>
      <c r="G36" s="31"/>
      <c r="H36" s="146">
        <v>0.233</v>
      </c>
      <c r="I36" s="146">
        <v>0.223</v>
      </c>
      <c r="J36" s="146"/>
      <c r="K36" s="32"/>
    </row>
    <row r="37" spans="1:11" s="42" customFormat="1" ht="11.25" customHeight="1">
      <c r="A37" s="36" t="s">
        <v>28</v>
      </c>
      <c r="B37" s="37"/>
      <c r="C37" s="38">
        <v>62</v>
      </c>
      <c r="D37" s="38">
        <v>64</v>
      </c>
      <c r="E37" s="38">
        <v>64</v>
      </c>
      <c r="F37" s="39">
        <v>100</v>
      </c>
      <c r="G37" s="40"/>
      <c r="H37" s="147">
        <v>2.759</v>
      </c>
      <c r="I37" s="148">
        <v>2.723</v>
      </c>
      <c r="J37" s="14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>
        <v>84</v>
      </c>
      <c r="D39" s="38">
        <v>80</v>
      </c>
      <c r="E39" s="38">
        <v>75</v>
      </c>
      <c r="F39" s="39">
        <v>93.75</v>
      </c>
      <c r="G39" s="40"/>
      <c r="H39" s="147">
        <v>2.022</v>
      </c>
      <c r="I39" s="148">
        <v>1.93</v>
      </c>
      <c r="J39" s="14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6"/>
      <c r="I41" s="146"/>
      <c r="J41" s="146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6"/>
      <c r="I42" s="146"/>
      <c r="J42" s="146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6"/>
      <c r="I43" s="146"/>
      <c r="J43" s="146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6"/>
      <c r="I45" s="146"/>
      <c r="J45" s="146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6"/>
      <c r="I46" s="146"/>
      <c r="J46" s="146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6"/>
      <c r="I47" s="146"/>
      <c r="J47" s="146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6"/>
      <c r="I48" s="146"/>
      <c r="J48" s="146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6"/>
      <c r="I49" s="146"/>
      <c r="J49" s="146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7"/>
      <c r="I50" s="148"/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>
        <v>1</v>
      </c>
      <c r="D52" s="38">
        <v>1</v>
      </c>
      <c r="E52" s="38">
        <v>1</v>
      </c>
      <c r="F52" s="39">
        <v>100</v>
      </c>
      <c r="G52" s="40"/>
      <c r="H52" s="147">
        <v>0.094</v>
      </c>
      <c r="I52" s="148">
        <v>0.094</v>
      </c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6"/>
      <c r="I54" s="146"/>
      <c r="J54" s="146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6"/>
      <c r="I55" s="146"/>
      <c r="J55" s="146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6"/>
      <c r="I56" s="146"/>
      <c r="J56" s="146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6"/>
      <c r="I57" s="146"/>
      <c r="J57" s="146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6"/>
      <c r="I58" s="146"/>
      <c r="J58" s="146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7"/>
      <c r="I59" s="148"/>
      <c r="J59" s="14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>
        <v>145</v>
      </c>
      <c r="D61" s="30">
        <v>145</v>
      </c>
      <c r="E61" s="30">
        <v>110</v>
      </c>
      <c r="F61" s="31"/>
      <c r="G61" s="31"/>
      <c r="H61" s="146">
        <v>13.05</v>
      </c>
      <c r="I61" s="146">
        <v>18.85</v>
      </c>
      <c r="J61" s="146"/>
      <c r="K61" s="32"/>
    </row>
    <row r="62" spans="1:11" s="33" customFormat="1" ht="11.25" customHeight="1">
      <c r="A62" s="35" t="s">
        <v>48</v>
      </c>
      <c r="B62" s="29"/>
      <c r="C62" s="30">
        <v>91</v>
      </c>
      <c r="D62" s="30">
        <v>91</v>
      </c>
      <c r="E62" s="30">
        <v>91</v>
      </c>
      <c r="F62" s="31"/>
      <c r="G62" s="31"/>
      <c r="H62" s="146">
        <v>2.744</v>
      </c>
      <c r="I62" s="146">
        <v>2.867</v>
      </c>
      <c r="J62" s="146"/>
      <c r="K62" s="32"/>
    </row>
    <row r="63" spans="1:11" s="33" customFormat="1" ht="11.25" customHeight="1">
      <c r="A63" s="35" t="s">
        <v>49</v>
      </c>
      <c r="B63" s="29"/>
      <c r="C63" s="30">
        <v>19</v>
      </c>
      <c r="D63" s="30">
        <v>19</v>
      </c>
      <c r="E63" s="30">
        <v>19</v>
      </c>
      <c r="F63" s="31"/>
      <c r="G63" s="31"/>
      <c r="H63" s="146">
        <v>0.857</v>
      </c>
      <c r="I63" s="146">
        <v>0.857</v>
      </c>
      <c r="J63" s="146"/>
      <c r="K63" s="32"/>
    </row>
    <row r="64" spans="1:11" s="42" customFormat="1" ht="11.25" customHeight="1">
      <c r="A64" s="36" t="s">
        <v>50</v>
      </c>
      <c r="B64" s="37"/>
      <c r="C64" s="38">
        <v>255</v>
      </c>
      <c r="D64" s="38">
        <v>255</v>
      </c>
      <c r="E64" s="38">
        <v>220</v>
      </c>
      <c r="F64" s="39">
        <v>86.27450980392157</v>
      </c>
      <c r="G64" s="40"/>
      <c r="H64" s="147">
        <v>16.651</v>
      </c>
      <c r="I64" s="148">
        <v>22.574</v>
      </c>
      <c r="J64" s="14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>
        <v>921</v>
      </c>
      <c r="D66" s="38">
        <v>959</v>
      </c>
      <c r="E66" s="38">
        <v>921</v>
      </c>
      <c r="F66" s="39">
        <v>96.03753910323253</v>
      </c>
      <c r="G66" s="40"/>
      <c r="H66" s="147">
        <v>110.219</v>
      </c>
      <c r="I66" s="148">
        <v>120.509</v>
      </c>
      <c r="J66" s="14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6"/>
      <c r="I68" s="146"/>
      <c r="J68" s="146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6"/>
      <c r="I69" s="146"/>
      <c r="J69" s="146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7"/>
      <c r="I70" s="148"/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>
        <v>7058</v>
      </c>
      <c r="D72" s="30">
        <v>6730</v>
      </c>
      <c r="E72" s="30">
        <v>6730</v>
      </c>
      <c r="F72" s="31"/>
      <c r="G72" s="31"/>
      <c r="H72" s="146">
        <v>637.603</v>
      </c>
      <c r="I72" s="146">
        <v>586.56</v>
      </c>
      <c r="J72" s="146"/>
      <c r="K72" s="32"/>
    </row>
    <row r="73" spans="1:11" s="33" customFormat="1" ht="11.25" customHeight="1">
      <c r="A73" s="35" t="s">
        <v>56</v>
      </c>
      <c r="B73" s="29"/>
      <c r="C73" s="30">
        <v>344</v>
      </c>
      <c r="D73" s="30">
        <v>344</v>
      </c>
      <c r="E73" s="30">
        <v>334</v>
      </c>
      <c r="F73" s="31"/>
      <c r="G73" s="31"/>
      <c r="H73" s="146">
        <v>10.985</v>
      </c>
      <c r="I73" s="146">
        <v>10.985</v>
      </c>
      <c r="J73" s="146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6"/>
      <c r="I74" s="146"/>
      <c r="J74" s="146"/>
      <c r="K74" s="32"/>
    </row>
    <row r="75" spans="1:11" s="33" customFormat="1" ht="11.25" customHeight="1">
      <c r="A75" s="35" t="s">
        <v>58</v>
      </c>
      <c r="B75" s="29"/>
      <c r="C75" s="30">
        <v>1643</v>
      </c>
      <c r="D75" s="30">
        <v>1625</v>
      </c>
      <c r="E75" s="30">
        <v>1653</v>
      </c>
      <c r="F75" s="31"/>
      <c r="G75" s="31"/>
      <c r="H75" s="146">
        <v>145.078</v>
      </c>
      <c r="I75" s="146">
        <v>166.445</v>
      </c>
      <c r="J75" s="146"/>
      <c r="K75" s="32"/>
    </row>
    <row r="76" spans="1:11" s="33" customFormat="1" ht="11.25" customHeight="1">
      <c r="A76" s="35" t="s">
        <v>59</v>
      </c>
      <c r="B76" s="29"/>
      <c r="C76" s="30">
        <v>10</v>
      </c>
      <c r="D76" s="30">
        <v>10</v>
      </c>
      <c r="E76" s="30">
        <v>10</v>
      </c>
      <c r="F76" s="31"/>
      <c r="G76" s="31"/>
      <c r="H76" s="146">
        <v>0.3</v>
      </c>
      <c r="I76" s="146">
        <v>0.3</v>
      </c>
      <c r="J76" s="146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6"/>
      <c r="I77" s="146"/>
      <c r="J77" s="146"/>
      <c r="K77" s="32"/>
    </row>
    <row r="78" spans="1:11" s="33" customFormat="1" ht="11.25" customHeight="1">
      <c r="A78" s="35" t="s">
        <v>61</v>
      </c>
      <c r="B78" s="29"/>
      <c r="C78" s="30">
        <v>366</v>
      </c>
      <c r="D78" s="30">
        <v>350</v>
      </c>
      <c r="E78" s="30">
        <v>340</v>
      </c>
      <c r="F78" s="31"/>
      <c r="G78" s="31"/>
      <c r="H78" s="146">
        <v>22.407</v>
      </c>
      <c r="I78" s="146">
        <v>24.5</v>
      </c>
      <c r="J78" s="146"/>
      <c r="K78" s="32"/>
    </row>
    <row r="79" spans="1:11" s="33" customFormat="1" ht="11.25" customHeight="1">
      <c r="A79" s="35" t="s">
        <v>62</v>
      </c>
      <c r="B79" s="29"/>
      <c r="C79" s="30">
        <v>62</v>
      </c>
      <c r="D79" s="30">
        <v>62</v>
      </c>
      <c r="E79" s="30">
        <v>17</v>
      </c>
      <c r="F79" s="31"/>
      <c r="G79" s="31"/>
      <c r="H79" s="146">
        <v>6.025</v>
      </c>
      <c r="I79" s="146">
        <v>2.5</v>
      </c>
      <c r="J79" s="146"/>
      <c r="K79" s="32"/>
    </row>
    <row r="80" spans="1:11" s="42" customFormat="1" ht="11.25" customHeight="1">
      <c r="A80" s="43" t="s">
        <v>63</v>
      </c>
      <c r="B80" s="37"/>
      <c r="C80" s="38">
        <v>9483</v>
      </c>
      <c r="D80" s="38">
        <v>9121</v>
      </c>
      <c r="E80" s="38">
        <v>9084</v>
      </c>
      <c r="F80" s="39">
        <v>99.59434272557833</v>
      </c>
      <c r="G80" s="40"/>
      <c r="H80" s="147">
        <v>822.3979999999999</v>
      </c>
      <c r="I80" s="148">
        <v>791.29</v>
      </c>
      <c r="J80" s="14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>
        <v>265</v>
      </c>
      <c r="D82" s="30">
        <v>265</v>
      </c>
      <c r="E82" s="30">
        <v>264</v>
      </c>
      <c r="F82" s="31"/>
      <c r="G82" s="31"/>
      <c r="H82" s="146">
        <v>27.671</v>
      </c>
      <c r="I82" s="146">
        <v>27.671</v>
      </c>
      <c r="J82" s="146"/>
      <c r="K82" s="32"/>
    </row>
    <row r="83" spans="1:11" s="33" customFormat="1" ht="11.25" customHeight="1">
      <c r="A83" s="35" t="s">
        <v>65</v>
      </c>
      <c r="B83" s="29"/>
      <c r="C83" s="30">
        <v>77</v>
      </c>
      <c r="D83" s="30">
        <v>80</v>
      </c>
      <c r="E83" s="30">
        <v>80</v>
      </c>
      <c r="F83" s="31"/>
      <c r="G83" s="31"/>
      <c r="H83" s="146">
        <v>5.687</v>
      </c>
      <c r="I83" s="146">
        <v>6</v>
      </c>
      <c r="J83" s="146"/>
      <c r="K83" s="32"/>
    </row>
    <row r="84" spans="1:11" s="42" customFormat="1" ht="11.25" customHeight="1">
      <c r="A84" s="36" t="s">
        <v>66</v>
      </c>
      <c r="B84" s="37"/>
      <c r="C84" s="38">
        <v>342</v>
      </c>
      <c r="D84" s="38">
        <v>345</v>
      </c>
      <c r="E84" s="38">
        <v>344</v>
      </c>
      <c r="F84" s="39">
        <v>99.71014492753623</v>
      </c>
      <c r="G84" s="40"/>
      <c r="H84" s="147">
        <v>33.358</v>
      </c>
      <c r="I84" s="148">
        <v>33.671</v>
      </c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67</v>
      </c>
      <c r="B87" s="52"/>
      <c r="C87" s="53">
        <v>11310</v>
      </c>
      <c r="D87" s="53">
        <v>10861</v>
      </c>
      <c r="E87" s="53">
        <v>10743</v>
      </c>
      <c r="F87" s="54">
        <f>IF(D87&gt;0,100*E87/D87,0)</f>
        <v>98.91354387257158</v>
      </c>
      <c r="G87" s="40"/>
      <c r="H87" s="151">
        <v>991.8449999999998</v>
      </c>
      <c r="I87" s="152">
        <v>975.6030000000001</v>
      </c>
      <c r="J87" s="152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6" useFirstPageNumber="1" horizontalDpi="600" verticalDpi="600" orientation="portrait" paperSize="9" scale="72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9"/>
  <dimension ref="A1:K625"/>
  <sheetViews>
    <sheetView view="pageBreakPreview" zoomScale="89" zoomScaleSheetLayoutView="89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87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277</v>
      </c>
      <c r="D7" s="21" t="s">
        <v>6</v>
      </c>
      <c r="E7" s="21">
        <v>9</v>
      </c>
      <c r="F7" s="22" t="str">
        <f>CONCATENATE(D6,"=100")</f>
        <v>2018=100</v>
      </c>
      <c r="G7" s="23"/>
      <c r="H7" s="20" t="s">
        <v>277</v>
      </c>
      <c r="I7" s="21" t="s">
        <v>6</v>
      </c>
      <c r="J7" s="21">
        <v>10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9</v>
      </c>
      <c r="D9" s="30">
        <v>9</v>
      </c>
      <c r="E9" s="30">
        <v>6</v>
      </c>
      <c r="F9" s="31"/>
      <c r="G9" s="31"/>
      <c r="H9" s="146">
        <v>0.629</v>
      </c>
      <c r="I9" s="146">
        <v>0.584</v>
      </c>
      <c r="J9" s="146">
        <v>0.78</v>
      </c>
      <c r="K9" s="32"/>
    </row>
    <row r="10" spans="1:11" s="33" customFormat="1" ht="11.25" customHeight="1">
      <c r="A10" s="35" t="s">
        <v>8</v>
      </c>
      <c r="B10" s="29"/>
      <c r="C10" s="30">
        <v>2</v>
      </c>
      <c r="D10" s="30">
        <v>2</v>
      </c>
      <c r="E10" s="30">
        <v>5</v>
      </c>
      <c r="F10" s="31"/>
      <c r="G10" s="31"/>
      <c r="H10" s="146">
        <v>0.171</v>
      </c>
      <c r="I10" s="146">
        <v>0.191</v>
      </c>
      <c r="J10" s="146">
        <v>0.33</v>
      </c>
      <c r="K10" s="32"/>
    </row>
    <row r="11" spans="1:11" s="33" customFormat="1" ht="11.25" customHeight="1">
      <c r="A11" s="28" t="s">
        <v>9</v>
      </c>
      <c r="B11" s="29"/>
      <c r="C11" s="30">
        <v>3</v>
      </c>
      <c r="D11" s="30">
        <v>3</v>
      </c>
      <c r="E11" s="30">
        <v>4</v>
      </c>
      <c r="F11" s="31"/>
      <c r="G11" s="31"/>
      <c r="H11" s="146">
        <v>0.277</v>
      </c>
      <c r="I11" s="146">
        <v>0.253</v>
      </c>
      <c r="J11" s="146">
        <v>0.242</v>
      </c>
      <c r="K11" s="32"/>
    </row>
    <row r="12" spans="1:11" s="33" customFormat="1" ht="11.25" customHeight="1">
      <c r="A12" s="35" t="s">
        <v>10</v>
      </c>
      <c r="B12" s="29"/>
      <c r="C12" s="30">
        <v>6</v>
      </c>
      <c r="D12" s="30">
        <v>6</v>
      </c>
      <c r="E12" s="30">
        <v>17</v>
      </c>
      <c r="F12" s="31"/>
      <c r="G12" s="31"/>
      <c r="H12" s="146">
        <v>0.737</v>
      </c>
      <c r="I12" s="146">
        <v>0.737</v>
      </c>
      <c r="J12" s="146">
        <v>1.452</v>
      </c>
      <c r="K12" s="32"/>
    </row>
    <row r="13" spans="1:11" s="42" customFormat="1" ht="11.25" customHeight="1">
      <c r="A13" s="36" t="s">
        <v>11</v>
      </c>
      <c r="B13" s="37"/>
      <c r="C13" s="38">
        <v>20</v>
      </c>
      <c r="D13" s="38">
        <v>20</v>
      </c>
      <c r="E13" s="38">
        <v>32</v>
      </c>
      <c r="F13" s="39">
        <v>160</v>
      </c>
      <c r="G13" s="40"/>
      <c r="H13" s="147">
        <v>1.814</v>
      </c>
      <c r="I13" s="148">
        <v>1.7650000000000001</v>
      </c>
      <c r="J13" s="148">
        <v>2.8040000000000003</v>
      </c>
      <c r="K13" s="41">
        <v>158.86685552407934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/>
      <c r="D17" s="38">
        <v>6</v>
      </c>
      <c r="E17" s="38">
        <v>6</v>
      </c>
      <c r="F17" s="39">
        <v>100</v>
      </c>
      <c r="G17" s="40"/>
      <c r="H17" s="147"/>
      <c r="I17" s="148">
        <v>0.35</v>
      </c>
      <c r="J17" s="148">
        <v>0.27</v>
      </c>
      <c r="K17" s="41">
        <v>77.14285714285715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6"/>
      <c r="I19" s="146"/>
      <c r="J19" s="146"/>
      <c r="K19" s="32"/>
    </row>
    <row r="20" spans="1:11" s="33" customFormat="1" ht="11.25" customHeight="1">
      <c r="A20" s="35" t="s">
        <v>15</v>
      </c>
      <c r="B20" s="29"/>
      <c r="C20" s="30">
        <v>4</v>
      </c>
      <c r="D20" s="30">
        <v>4</v>
      </c>
      <c r="E20" s="30"/>
      <c r="F20" s="31"/>
      <c r="G20" s="31"/>
      <c r="H20" s="146">
        <v>0.22</v>
      </c>
      <c r="I20" s="146">
        <v>0.212</v>
      </c>
      <c r="J20" s="146"/>
      <c r="K20" s="32"/>
    </row>
    <row r="21" spans="1:11" s="33" customFormat="1" ht="11.25" customHeight="1">
      <c r="A21" s="35" t="s">
        <v>16</v>
      </c>
      <c r="B21" s="29"/>
      <c r="C21" s="30"/>
      <c r="D21" s="30">
        <v>5</v>
      </c>
      <c r="E21" s="30"/>
      <c r="F21" s="31"/>
      <c r="G21" s="31"/>
      <c r="H21" s="146"/>
      <c r="I21" s="146">
        <v>0.203</v>
      </c>
      <c r="J21" s="146"/>
      <c r="K21" s="32"/>
    </row>
    <row r="22" spans="1:11" s="42" customFormat="1" ht="11.25" customHeight="1">
      <c r="A22" s="36" t="s">
        <v>17</v>
      </c>
      <c r="B22" s="37"/>
      <c r="C22" s="38">
        <v>4</v>
      </c>
      <c r="D22" s="38">
        <v>9</v>
      </c>
      <c r="E22" s="38"/>
      <c r="F22" s="39"/>
      <c r="G22" s="40"/>
      <c r="H22" s="147">
        <v>0.22</v>
      </c>
      <c r="I22" s="148">
        <v>0.41500000000000004</v>
      </c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7"/>
      <c r="I24" s="148"/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7"/>
      <c r="I26" s="148"/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6"/>
      <c r="I28" s="146"/>
      <c r="J28" s="146"/>
      <c r="K28" s="32"/>
    </row>
    <row r="29" spans="1:11" s="33" customFormat="1" ht="11.25" customHeight="1">
      <c r="A29" s="35" t="s">
        <v>21</v>
      </c>
      <c r="B29" s="29"/>
      <c r="C29" s="30">
        <v>2</v>
      </c>
      <c r="D29" s="30">
        <v>2</v>
      </c>
      <c r="E29" s="30">
        <v>2</v>
      </c>
      <c r="F29" s="31"/>
      <c r="G29" s="31"/>
      <c r="H29" s="146">
        <v>0.069</v>
      </c>
      <c r="I29" s="146">
        <v>0.145</v>
      </c>
      <c r="J29" s="146">
        <v>0.168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6">
        <v>53.6</v>
      </c>
      <c r="I30" s="146"/>
      <c r="J30" s="146"/>
      <c r="K30" s="32"/>
    </row>
    <row r="31" spans="1:11" s="42" customFormat="1" ht="11.25" customHeight="1">
      <c r="A31" s="43" t="s">
        <v>23</v>
      </c>
      <c r="B31" s="37"/>
      <c r="C31" s="38">
        <v>2</v>
      </c>
      <c r="D31" s="38">
        <v>2</v>
      </c>
      <c r="E31" s="38">
        <v>2</v>
      </c>
      <c r="F31" s="39">
        <v>100</v>
      </c>
      <c r="G31" s="40"/>
      <c r="H31" s="147">
        <v>53.669000000000004</v>
      </c>
      <c r="I31" s="148">
        <v>0.145</v>
      </c>
      <c r="J31" s="148">
        <v>0.168</v>
      </c>
      <c r="K31" s="41">
        <v>115.86206896551725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>
        <v>40</v>
      </c>
      <c r="D33" s="30">
        <v>37</v>
      </c>
      <c r="E33" s="30">
        <v>40</v>
      </c>
      <c r="F33" s="31"/>
      <c r="G33" s="31"/>
      <c r="H33" s="146">
        <v>1.995</v>
      </c>
      <c r="I33" s="146">
        <v>1.845</v>
      </c>
      <c r="J33" s="146">
        <v>1.8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6"/>
      <c r="I34" s="146"/>
      <c r="J34" s="146"/>
      <c r="K34" s="32"/>
    </row>
    <row r="35" spans="1:11" s="33" customFormat="1" ht="11.25" customHeight="1">
      <c r="A35" s="35" t="s">
        <v>26</v>
      </c>
      <c r="B35" s="29"/>
      <c r="C35" s="30">
        <v>32</v>
      </c>
      <c r="D35" s="30">
        <v>34</v>
      </c>
      <c r="E35" s="30">
        <v>40</v>
      </c>
      <c r="F35" s="31"/>
      <c r="G35" s="31"/>
      <c r="H35" s="146">
        <v>1.497</v>
      </c>
      <c r="I35" s="146">
        <v>1.316</v>
      </c>
      <c r="J35" s="146">
        <v>1.7</v>
      </c>
      <c r="K35" s="32"/>
    </row>
    <row r="36" spans="1:11" s="33" customFormat="1" ht="11.25" customHeight="1">
      <c r="A36" s="35" t="s">
        <v>27</v>
      </c>
      <c r="B36" s="29"/>
      <c r="C36" s="30">
        <v>39</v>
      </c>
      <c r="D36" s="30">
        <v>34</v>
      </c>
      <c r="E36" s="30">
        <v>34</v>
      </c>
      <c r="F36" s="31"/>
      <c r="G36" s="31"/>
      <c r="H36" s="146">
        <v>1.669</v>
      </c>
      <c r="I36" s="146">
        <v>1.164</v>
      </c>
      <c r="J36" s="146">
        <v>1.164</v>
      </c>
      <c r="K36" s="32"/>
    </row>
    <row r="37" spans="1:11" s="42" customFormat="1" ht="11.25" customHeight="1">
      <c r="A37" s="36" t="s">
        <v>28</v>
      </c>
      <c r="B37" s="37"/>
      <c r="C37" s="38">
        <v>111</v>
      </c>
      <c r="D37" s="38">
        <v>105</v>
      </c>
      <c r="E37" s="38">
        <v>114</v>
      </c>
      <c r="F37" s="39">
        <v>108.57142857142857</v>
      </c>
      <c r="G37" s="40"/>
      <c r="H37" s="147">
        <v>5.161</v>
      </c>
      <c r="I37" s="148">
        <v>4.325</v>
      </c>
      <c r="J37" s="148">
        <v>4.664</v>
      </c>
      <c r="K37" s="41">
        <v>107.83815028901734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>
        <v>51</v>
      </c>
      <c r="D39" s="38">
        <v>51</v>
      </c>
      <c r="E39" s="38">
        <v>50</v>
      </c>
      <c r="F39" s="39">
        <v>98.03921568627452</v>
      </c>
      <c r="G39" s="40"/>
      <c r="H39" s="147">
        <v>1.499</v>
      </c>
      <c r="I39" s="148">
        <v>1.23</v>
      </c>
      <c r="J39" s="148">
        <v>1.2</v>
      </c>
      <c r="K39" s="41">
        <v>97.5609756097561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>
        <v>1</v>
      </c>
      <c r="D41" s="30"/>
      <c r="E41" s="30"/>
      <c r="F41" s="31"/>
      <c r="G41" s="31"/>
      <c r="H41" s="146">
        <v>0.04</v>
      </c>
      <c r="I41" s="146"/>
      <c r="J41" s="146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6"/>
      <c r="I42" s="146"/>
      <c r="J42" s="146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6"/>
      <c r="I43" s="146"/>
      <c r="J43" s="146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34</v>
      </c>
      <c r="B45" s="29"/>
      <c r="C45" s="30">
        <v>3</v>
      </c>
      <c r="D45" s="30"/>
      <c r="E45" s="30"/>
      <c r="F45" s="31"/>
      <c r="G45" s="31"/>
      <c r="H45" s="146">
        <v>0.114</v>
      </c>
      <c r="I45" s="146"/>
      <c r="J45" s="146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6"/>
      <c r="I46" s="146"/>
      <c r="J46" s="146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6"/>
      <c r="I47" s="146"/>
      <c r="J47" s="146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6"/>
      <c r="I48" s="146"/>
      <c r="J48" s="146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6"/>
      <c r="I49" s="146"/>
      <c r="J49" s="146"/>
      <c r="K49" s="32"/>
    </row>
    <row r="50" spans="1:11" s="42" customFormat="1" ht="11.25" customHeight="1">
      <c r="A50" s="43" t="s">
        <v>39</v>
      </c>
      <c r="B50" s="37"/>
      <c r="C50" s="38">
        <v>4</v>
      </c>
      <c r="D50" s="38"/>
      <c r="E50" s="38"/>
      <c r="F50" s="39"/>
      <c r="G50" s="40"/>
      <c r="H50" s="147">
        <v>0.154</v>
      </c>
      <c r="I50" s="148"/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>
        <v>5</v>
      </c>
      <c r="D52" s="38">
        <v>5</v>
      </c>
      <c r="E52" s="38">
        <v>5</v>
      </c>
      <c r="F52" s="39">
        <v>100</v>
      </c>
      <c r="G52" s="40"/>
      <c r="H52" s="147">
        <v>0.468</v>
      </c>
      <c r="I52" s="148">
        <v>0.468</v>
      </c>
      <c r="J52" s="148">
        <v>0.468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6"/>
      <c r="I54" s="146"/>
      <c r="J54" s="146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6"/>
      <c r="I55" s="146"/>
      <c r="J55" s="146"/>
      <c r="K55" s="32"/>
    </row>
    <row r="56" spans="1:11" s="33" customFormat="1" ht="11.25" customHeight="1">
      <c r="A56" s="35" t="s">
        <v>43</v>
      </c>
      <c r="B56" s="29"/>
      <c r="C56" s="30">
        <v>2</v>
      </c>
      <c r="D56" s="30">
        <v>1</v>
      </c>
      <c r="E56" s="30"/>
      <c r="F56" s="31"/>
      <c r="G56" s="31"/>
      <c r="H56" s="146">
        <v>0.019</v>
      </c>
      <c r="I56" s="146">
        <v>0.005</v>
      </c>
      <c r="J56" s="146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6"/>
      <c r="I57" s="146"/>
      <c r="J57" s="146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6"/>
      <c r="I58" s="146"/>
      <c r="J58" s="146"/>
      <c r="K58" s="32"/>
    </row>
    <row r="59" spans="1:11" s="42" customFormat="1" ht="11.25" customHeight="1">
      <c r="A59" s="36" t="s">
        <v>46</v>
      </c>
      <c r="B59" s="37"/>
      <c r="C59" s="38">
        <v>2</v>
      </c>
      <c r="D59" s="38">
        <v>1</v>
      </c>
      <c r="E59" s="38"/>
      <c r="F59" s="39"/>
      <c r="G59" s="40"/>
      <c r="H59" s="147">
        <v>0.019</v>
      </c>
      <c r="I59" s="148">
        <v>0.005</v>
      </c>
      <c r="J59" s="14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>
        <v>269</v>
      </c>
      <c r="D61" s="30">
        <v>279</v>
      </c>
      <c r="E61" s="30">
        <v>270</v>
      </c>
      <c r="F61" s="31"/>
      <c r="G61" s="31"/>
      <c r="H61" s="146">
        <v>32.28</v>
      </c>
      <c r="I61" s="146">
        <v>33.48</v>
      </c>
      <c r="J61" s="146">
        <v>32.4</v>
      </c>
      <c r="K61" s="32"/>
    </row>
    <row r="62" spans="1:11" s="33" customFormat="1" ht="11.25" customHeight="1">
      <c r="A62" s="35" t="s">
        <v>48</v>
      </c>
      <c r="B62" s="29"/>
      <c r="C62" s="30">
        <v>80</v>
      </c>
      <c r="D62" s="30">
        <v>83</v>
      </c>
      <c r="E62" s="30">
        <v>78</v>
      </c>
      <c r="F62" s="31"/>
      <c r="G62" s="31"/>
      <c r="H62" s="146">
        <v>2.243</v>
      </c>
      <c r="I62" s="146">
        <v>2.359</v>
      </c>
      <c r="J62" s="146">
        <v>2.142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6"/>
      <c r="I63" s="146"/>
      <c r="J63" s="146"/>
      <c r="K63" s="32"/>
    </row>
    <row r="64" spans="1:11" s="42" customFormat="1" ht="11.25" customHeight="1">
      <c r="A64" s="36" t="s">
        <v>50</v>
      </c>
      <c r="B64" s="37"/>
      <c r="C64" s="38">
        <v>349</v>
      </c>
      <c r="D64" s="38">
        <v>362</v>
      </c>
      <c r="E64" s="38">
        <v>348</v>
      </c>
      <c r="F64" s="39">
        <v>96.13259668508287</v>
      </c>
      <c r="G64" s="40"/>
      <c r="H64" s="147">
        <v>34.523</v>
      </c>
      <c r="I64" s="148">
        <v>35.839</v>
      </c>
      <c r="J64" s="148">
        <v>34.542</v>
      </c>
      <c r="K64" s="41">
        <v>96.38103741733866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>
        <v>1003</v>
      </c>
      <c r="D66" s="38">
        <v>1011</v>
      </c>
      <c r="E66" s="38">
        <v>991</v>
      </c>
      <c r="F66" s="39">
        <v>98.02176063303659</v>
      </c>
      <c r="G66" s="40"/>
      <c r="H66" s="147">
        <v>89.453</v>
      </c>
      <c r="I66" s="148">
        <v>107.016</v>
      </c>
      <c r="J66" s="148">
        <v>104.87</v>
      </c>
      <c r="K66" s="41">
        <v>97.99469238244748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/>
      <c r="D68" s="30">
        <v>8</v>
      </c>
      <c r="E68" s="30"/>
      <c r="F68" s="31"/>
      <c r="G68" s="31"/>
      <c r="H68" s="146"/>
      <c r="I68" s="146">
        <v>1.2</v>
      </c>
      <c r="J68" s="146"/>
      <c r="K68" s="32"/>
    </row>
    <row r="69" spans="1:11" s="33" customFormat="1" ht="11.25" customHeight="1">
      <c r="A69" s="35" t="s">
        <v>53</v>
      </c>
      <c r="B69" s="29"/>
      <c r="C69" s="30"/>
      <c r="D69" s="30">
        <v>3</v>
      </c>
      <c r="E69" s="30"/>
      <c r="F69" s="31"/>
      <c r="G69" s="31"/>
      <c r="H69" s="146"/>
      <c r="I69" s="146">
        <v>0.45</v>
      </c>
      <c r="J69" s="146"/>
      <c r="K69" s="32"/>
    </row>
    <row r="70" spans="1:11" s="42" customFormat="1" ht="11.25" customHeight="1">
      <c r="A70" s="36" t="s">
        <v>54</v>
      </c>
      <c r="B70" s="37"/>
      <c r="C70" s="38"/>
      <c r="D70" s="38">
        <v>11</v>
      </c>
      <c r="E70" s="38"/>
      <c r="F70" s="39"/>
      <c r="G70" s="40"/>
      <c r="H70" s="147"/>
      <c r="I70" s="148">
        <v>1.65</v>
      </c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>
        <v>2300</v>
      </c>
      <c r="D72" s="30">
        <v>2284</v>
      </c>
      <c r="E72" s="30">
        <v>1925</v>
      </c>
      <c r="F72" s="31"/>
      <c r="G72" s="31"/>
      <c r="H72" s="146">
        <v>260.489</v>
      </c>
      <c r="I72" s="146">
        <v>229.138</v>
      </c>
      <c r="J72" s="146">
        <v>204.329</v>
      </c>
      <c r="K72" s="32"/>
    </row>
    <row r="73" spans="1:11" s="33" customFormat="1" ht="11.25" customHeight="1">
      <c r="A73" s="35" t="s">
        <v>56</v>
      </c>
      <c r="B73" s="29"/>
      <c r="C73" s="30">
        <v>178</v>
      </c>
      <c r="D73" s="30">
        <v>154</v>
      </c>
      <c r="E73" s="30">
        <v>154</v>
      </c>
      <c r="F73" s="31"/>
      <c r="G73" s="31"/>
      <c r="H73" s="146">
        <v>5.506</v>
      </c>
      <c r="I73" s="146">
        <v>5.241</v>
      </c>
      <c r="J73" s="146">
        <v>5.25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6"/>
      <c r="I74" s="146"/>
      <c r="J74" s="146"/>
      <c r="K74" s="32"/>
    </row>
    <row r="75" spans="1:11" s="33" customFormat="1" ht="11.25" customHeight="1">
      <c r="A75" s="35" t="s">
        <v>58</v>
      </c>
      <c r="B75" s="29"/>
      <c r="C75" s="30">
        <v>214</v>
      </c>
      <c r="D75" s="30">
        <v>258</v>
      </c>
      <c r="E75" s="30">
        <v>266</v>
      </c>
      <c r="F75" s="31"/>
      <c r="G75" s="31"/>
      <c r="H75" s="146">
        <v>20.467</v>
      </c>
      <c r="I75" s="146">
        <v>21.071</v>
      </c>
      <c r="J75" s="146">
        <v>18.354</v>
      </c>
      <c r="K75" s="32"/>
    </row>
    <row r="76" spans="1:11" s="33" customFormat="1" ht="11.25" customHeight="1">
      <c r="A76" s="35" t="s">
        <v>59</v>
      </c>
      <c r="B76" s="29"/>
      <c r="C76" s="30">
        <v>15</v>
      </c>
      <c r="D76" s="30">
        <v>15</v>
      </c>
      <c r="E76" s="30">
        <v>15</v>
      </c>
      <c r="F76" s="31"/>
      <c r="G76" s="31"/>
      <c r="H76" s="146">
        <v>0.774</v>
      </c>
      <c r="I76" s="146">
        <v>0.352</v>
      </c>
      <c r="J76" s="146">
        <v>0.35</v>
      </c>
      <c r="K76" s="32"/>
    </row>
    <row r="77" spans="1:11" s="33" customFormat="1" ht="11.25" customHeight="1">
      <c r="A77" s="35" t="s">
        <v>60</v>
      </c>
      <c r="B77" s="29"/>
      <c r="C77" s="30">
        <v>13</v>
      </c>
      <c r="D77" s="30">
        <v>19</v>
      </c>
      <c r="E77" s="30">
        <v>15</v>
      </c>
      <c r="F77" s="31"/>
      <c r="G77" s="31"/>
      <c r="H77" s="146">
        <v>0.883</v>
      </c>
      <c r="I77" s="146">
        <v>0.624</v>
      </c>
      <c r="J77" s="146">
        <v>0.45</v>
      </c>
      <c r="K77" s="32"/>
    </row>
    <row r="78" spans="1:11" s="33" customFormat="1" ht="11.25" customHeight="1">
      <c r="A78" s="35" t="s">
        <v>61</v>
      </c>
      <c r="B78" s="29"/>
      <c r="C78" s="30">
        <v>181</v>
      </c>
      <c r="D78" s="30">
        <v>176</v>
      </c>
      <c r="E78" s="30">
        <v>180</v>
      </c>
      <c r="F78" s="31"/>
      <c r="G78" s="31"/>
      <c r="H78" s="146">
        <v>12.178</v>
      </c>
      <c r="I78" s="146">
        <v>11.476</v>
      </c>
      <c r="J78" s="146">
        <v>13.5</v>
      </c>
      <c r="K78" s="32"/>
    </row>
    <row r="79" spans="1:11" s="33" customFormat="1" ht="11.25" customHeight="1">
      <c r="A79" s="35" t="s">
        <v>62</v>
      </c>
      <c r="B79" s="29"/>
      <c r="C79" s="30">
        <v>29</v>
      </c>
      <c r="D79" s="30">
        <v>43</v>
      </c>
      <c r="E79" s="30">
        <v>10</v>
      </c>
      <c r="F79" s="31"/>
      <c r="G79" s="31"/>
      <c r="H79" s="146">
        <v>1.16</v>
      </c>
      <c r="I79" s="146">
        <v>4.195</v>
      </c>
      <c r="J79" s="146">
        <v>0.4</v>
      </c>
      <c r="K79" s="32"/>
    </row>
    <row r="80" spans="1:11" s="42" customFormat="1" ht="11.25" customHeight="1">
      <c r="A80" s="43" t="s">
        <v>63</v>
      </c>
      <c r="B80" s="37"/>
      <c r="C80" s="38">
        <v>2930</v>
      </c>
      <c r="D80" s="38">
        <v>2949</v>
      </c>
      <c r="E80" s="38">
        <v>2565</v>
      </c>
      <c r="F80" s="39">
        <v>86.97863682604273</v>
      </c>
      <c r="G80" s="40"/>
      <c r="H80" s="147">
        <v>301.457</v>
      </c>
      <c r="I80" s="148">
        <v>272.09700000000004</v>
      </c>
      <c r="J80" s="148">
        <v>242.63299999999998</v>
      </c>
      <c r="K80" s="41">
        <v>89.17150868991571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>
        <v>137</v>
      </c>
      <c r="D82" s="30">
        <v>130</v>
      </c>
      <c r="E82" s="30">
        <v>130</v>
      </c>
      <c r="F82" s="31"/>
      <c r="G82" s="31"/>
      <c r="H82" s="146">
        <v>12.943</v>
      </c>
      <c r="I82" s="146">
        <v>13.705</v>
      </c>
      <c r="J82" s="146">
        <v>13.705</v>
      </c>
      <c r="K82" s="32"/>
    </row>
    <row r="83" spans="1:11" s="33" customFormat="1" ht="11.25" customHeight="1">
      <c r="A83" s="35" t="s">
        <v>65</v>
      </c>
      <c r="B83" s="29"/>
      <c r="C83" s="30">
        <v>20</v>
      </c>
      <c r="D83" s="30">
        <v>22</v>
      </c>
      <c r="E83" s="30">
        <v>20</v>
      </c>
      <c r="F83" s="31"/>
      <c r="G83" s="31"/>
      <c r="H83" s="146">
        <v>1.615</v>
      </c>
      <c r="I83" s="146">
        <v>1.633</v>
      </c>
      <c r="J83" s="146">
        <v>1.5</v>
      </c>
      <c r="K83" s="32"/>
    </row>
    <row r="84" spans="1:11" s="42" customFormat="1" ht="11.25" customHeight="1">
      <c r="A84" s="36" t="s">
        <v>66</v>
      </c>
      <c r="B84" s="37"/>
      <c r="C84" s="38">
        <v>157</v>
      </c>
      <c r="D84" s="38">
        <v>152</v>
      </c>
      <c r="E84" s="38">
        <v>150</v>
      </c>
      <c r="F84" s="39">
        <v>98.6842105263158</v>
      </c>
      <c r="G84" s="40"/>
      <c r="H84" s="147">
        <v>14.558</v>
      </c>
      <c r="I84" s="148">
        <v>15.338000000000001</v>
      </c>
      <c r="J84" s="148">
        <v>15.205</v>
      </c>
      <c r="K84" s="41">
        <v>99.13287260399008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67</v>
      </c>
      <c r="B87" s="52"/>
      <c r="C87" s="53">
        <v>4638</v>
      </c>
      <c r="D87" s="53">
        <v>4684</v>
      </c>
      <c r="E87" s="53">
        <v>4263</v>
      </c>
      <c r="F87" s="54">
        <f>IF(D87&gt;0,100*E87/D87,0)</f>
        <v>91.01195559350982</v>
      </c>
      <c r="G87" s="40"/>
      <c r="H87" s="151">
        <v>502.995</v>
      </c>
      <c r="I87" s="152">
        <v>440.6430000000001</v>
      </c>
      <c r="J87" s="152">
        <v>406.82399999999996</v>
      </c>
      <c r="K87" s="54">
        <f>IF(I87&gt;0,100*J87/I87,0)</f>
        <v>92.32507948611457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7" useFirstPageNumber="1" horizontalDpi="600" verticalDpi="600" orientation="portrait" paperSize="9" scale="72" r:id="rId1"/>
  <headerFooter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30"/>
  <dimension ref="A1:K625"/>
  <sheetViews>
    <sheetView view="pageBreakPreview" zoomScale="95" zoomScaleSheetLayoutView="95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88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277</v>
      </c>
      <c r="D7" s="21" t="s">
        <v>6</v>
      </c>
      <c r="E7" s="21">
        <v>10</v>
      </c>
      <c r="F7" s="22" t="str">
        <f>CONCATENATE(D6,"=100")</f>
        <v>2018=100</v>
      </c>
      <c r="G7" s="23"/>
      <c r="H7" s="20" t="s">
        <v>277</v>
      </c>
      <c r="I7" s="21" t="s">
        <v>6</v>
      </c>
      <c r="J7" s="21">
        <v>10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309</v>
      </c>
      <c r="D9" s="30">
        <v>297</v>
      </c>
      <c r="E9" s="30">
        <v>297</v>
      </c>
      <c r="F9" s="31"/>
      <c r="G9" s="31"/>
      <c r="H9" s="146">
        <v>24.93</v>
      </c>
      <c r="I9" s="146">
        <v>23.157</v>
      </c>
      <c r="J9" s="146">
        <v>22.726</v>
      </c>
      <c r="K9" s="32"/>
    </row>
    <row r="10" spans="1:11" s="33" customFormat="1" ht="11.25" customHeight="1">
      <c r="A10" s="35" t="s">
        <v>8</v>
      </c>
      <c r="B10" s="29"/>
      <c r="C10" s="30">
        <v>194</v>
      </c>
      <c r="D10" s="30">
        <v>200</v>
      </c>
      <c r="E10" s="30">
        <v>200</v>
      </c>
      <c r="F10" s="31"/>
      <c r="G10" s="31"/>
      <c r="H10" s="146">
        <v>14.795</v>
      </c>
      <c r="I10" s="146">
        <v>15.54</v>
      </c>
      <c r="J10" s="146">
        <v>14.645</v>
      </c>
      <c r="K10" s="32"/>
    </row>
    <row r="11" spans="1:11" s="33" customFormat="1" ht="11.25" customHeight="1">
      <c r="A11" s="28" t="s">
        <v>9</v>
      </c>
      <c r="B11" s="29"/>
      <c r="C11" s="30">
        <v>247</v>
      </c>
      <c r="D11" s="30">
        <v>225</v>
      </c>
      <c r="E11" s="30">
        <v>223</v>
      </c>
      <c r="F11" s="31"/>
      <c r="G11" s="31"/>
      <c r="H11" s="146">
        <v>20.96</v>
      </c>
      <c r="I11" s="146">
        <v>19.107</v>
      </c>
      <c r="J11" s="146">
        <v>17.192</v>
      </c>
      <c r="K11" s="32"/>
    </row>
    <row r="12" spans="1:11" s="33" customFormat="1" ht="11.25" customHeight="1">
      <c r="A12" s="35" t="s">
        <v>10</v>
      </c>
      <c r="B12" s="29"/>
      <c r="C12" s="30">
        <v>393</v>
      </c>
      <c r="D12" s="30">
        <v>394</v>
      </c>
      <c r="E12" s="30">
        <v>334</v>
      </c>
      <c r="F12" s="31"/>
      <c r="G12" s="31"/>
      <c r="H12" s="146">
        <v>34.878</v>
      </c>
      <c r="I12" s="146">
        <v>34.873</v>
      </c>
      <c r="J12" s="146">
        <v>31.131</v>
      </c>
      <c r="K12" s="32"/>
    </row>
    <row r="13" spans="1:11" s="42" customFormat="1" ht="11.25" customHeight="1">
      <c r="A13" s="36" t="s">
        <v>11</v>
      </c>
      <c r="B13" s="37"/>
      <c r="C13" s="38">
        <v>1143</v>
      </c>
      <c r="D13" s="38">
        <v>1116</v>
      </c>
      <c r="E13" s="38">
        <v>1054</v>
      </c>
      <c r="F13" s="39">
        <v>94.44444444444444</v>
      </c>
      <c r="G13" s="40"/>
      <c r="H13" s="147">
        <v>95.563</v>
      </c>
      <c r="I13" s="148">
        <v>92.67699999999999</v>
      </c>
      <c r="J13" s="148">
        <v>85.69399999999999</v>
      </c>
      <c r="K13" s="41">
        <v>92.46522869751935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>
        <v>142</v>
      </c>
      <c r="D15" s="38">
        <v>160</v>
      </c>
      <c r="E15" s="38">
        <v>160</v>
      </c>
      <c r="F15" s="39">
        <v>100</v>
      </c>
      <c r="G15" s="40"/>
      <c r="H15" s="147">
        <v>3.543</v>
      </c>
      <c r="I15" s="148">
        <v>4.55</v>
      </c>
      <c r="J15" s="148">
        <v>4.5</v>
      </c>
      <c r="K15" s="41">
        <v>98.9010989010989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>
        <v>17</v>
      </c>
      <c r="D17" s="38">
        <v>18</v>
      </c>
      <c r="E17" s="38">
        <v>15</v>
      </c>
      <c r="F17" s="39">
        <v>83.33333333333333</v>
      </c>
      <c r="G17" s="40"/>
      <c r="H17" s="147">
        <v>0.805</v>
      </c>
      <c r="I17" s="148">
        <v>1.124</v>
      </c>
      <c r="J17" s="148">
        <v>1.091</v>
      </c>
      <c r="K17" s="41">
        <v>97.06405693950177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>
        <v>55</v>
      </c>
      <c r="D19" s="30">
        <v>55</v>
      </c>
      <c r="E19" s="30">
        <v>55</v>
      </c>
      <c r="F19" s="31"/>
      <c r="G19" s="31"/>
      <c r="H19" s="146">
        <v>1.396</v>
      </c>
      <c r="I19" s="146">
        <v>1.32</v>
      </c>
      <c r="J19" s="146">
        <v>1.43</v>
      </c>
      <c r="K19" s="32"/>
    </row>
    <row r="20" spans="1:11" s="33" customFormat="1" ht="11.25" customHeight="1">
      <c r="A20" s="35" t="s">
        <v>15</v>
      </c>
      <c r="B20" s="29"/>
      <c r="C20" s="30">
        <v>75</v>
      </c>
      <c r="D20" s="30">
        <v>70</v>
      </c>
      <c r="E20" s="30">
        <v>70</v>
      </c>
      <c r="F20" s="31"/>
      <c r="G20" s="31"/>
      <c r="H20" s="146">
        <v>1.779</v>
      </c>
      <c r="I20" s="146">
        <v>1.54</v>
      </c>
      <c r="J20" s="146">
        <v>1.61</v>
      </c>
      <c r="K20" s="32"/>
    </row>
    <row r="21" spans="1:11" s="33" customFormat="1" ht="11.25" customHeight="1">
      <c r="A21" s="35" t="s">
        <v>16</v>
      </c>
      <c r="B21" s="29"/>
      <c r="C21" s="30">
        <v>159</v>
      </c>
      <c r="D21" s="30">
        <v>159</v>
      </c>
      <c r="E21" s="30">
        <v>159</v>
      </c>
      <c r="F21" s="31"/>
      <c r="G21" s="31"/>
      <c r="H21" s="146">
        <v>3.7</v>
      </c>
      <c r="I21" s="146">
        <v>3.133</v>
      </c>
      <c r="J21" s="146">
        <v>3.657</v>
      </c>
      <c r="K21" s="32"/>
    </row>
    <row r="22" spans="1:11" s="42" customFormat="1" ht="11.25" customHeight="1">
      <c r="A22" s="36" t="s">
        <v>17</v>
      </c>
      <c r="B22" s="37"/>
      <c r="C22" s="38">
        <v>289</v>
      </c>
      <c r="D22" s="38">
        <v>284</v>
      </c>
      <c r="E22" s="38">
        <v>284</v>
      </c>
      <c r="F22" s="39">
        <v>100</v>
      </c>
      <c r="G22" s="40"/>
      <c r="H22" s="147">
        <v>6.875</v>
      </c>
      <c r="I22" s="148">
        <v>5.993</v>
      </c>
      <c r="J22" s="148">
        <v>6.697</v>
      </c>
      <c r="K22" s="41">
        <v>111.74703821124646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>
        <v>2059</v>
      </c>
      <c r="D24" s="38">
        <v>1937</v>
      </c>
      <c r="E24" s="38">
        <v>2013</v>
      </c>
      <c r="F24" s="39">
        <v>103.92359318533815</v>
      </c>
      <c r="G24" s="40"/>
      <c r="H24" s="147">
        <v>146.828</v>
      </c>
      <c r="I24" s="148">
        <v>147.61</v>
      </c>
      <c r="J24" s="148">
        <v>145.592</v>
      </c>
      <c r="K24" s="41">
        <v>98.63288395095182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>
        <v>237</v>
      </c>
      <c r="D26" s="38">
        <v>210</v>
      </c>
      <c r="E26" s="38">
        <v>200</v>
      </c>
      <c r="F26" s="39">
        <v>95.23809523809524</v>
      </c>
      <c r="G26" s="40"/>
      <c r="H26" s="147">
        <v>18.8</v>
      </c>
      <c r="I26" s="148">
        <v>15.861</v>
      </c>
      <c r="J26" s="148">
        <v>14.5</v>
      </c>
      <c r="K26" s="41">
        <v>91.41920433768362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>
        <v>20</v>
      </c>
      <c r="D28" s="30">
        <v>35</v>
      </c>
      <c r="E28" s="30">
        <v>44</v>
      </c>
      <c r="F28" s="31"/>
      <c r="G28" s="31"/>
      <c r="H28" s="146">
        <v>2.446</v>
      </c>
      <c r="I28" s="146">
        <v>3.37</v>
      </c>
      <c r="J28" s="146">
        <v>4.87</v>
      </c>
      <c r="K28" s="32"/>
    </row>
    <row r="29" spans="1:11" s="33" customFormat="1" ht="11.25" customHeight="1">
      <c r="A29" s="35" t="s">
        <v>21</v>
      </c>
      <c r="B29" s="29"/>
      <c r="C29" s="30">
        <v>9</v>
      </c>
      <c r="D29" s="30">
        <v>11</v>
      </c>
      <c r="E29" s="30">
        <v>15</v>
      </c>
      <c r="F29" s="31"/>
      <c r="G29" s="31"/>
      <c r="H29" s="146">
        <v>0.62</v>
      </c>
      <c r="I29" s="146">
        <v>0.714</v>
      </c>
      <c r="J29" s="146">
        <v>0.931</v>
      </c>
      <c r="K29" s="32"/>
    </row>
    <row r="30" spans="1:11" s="33" customFormat="1" ht="11.25" customHeight="1">
      <c r="A30" s="35" t="s">
        <v>22</v>
      </c>
      <c r="B30" s="29"/>
      <c r="C30" s="30">
        <v>675</v>
      </c>
      <c r="D30" s="30">
        <v>670</v>
      </c>
      <c r="E30" s="30">
        <v>500</v>
      </c>
      <c r="F30" s="31"/>
      <c r="G30" s="31"/>
      <c r="H30" s="146">
        <v>53.6</v>
      </c>
      <c r="I30" s="146">
        <v>45.882</v>
      </c>
      <c r="J30" s="146">
        <v>41.65</v>
      </c>
      <c r="K30" s="32"/>
    </row>
    <row r="31" spans="1:11" s="42" customFormat="1" ht="11.25" customHeight="1">
      <c r="A31" s="43" t="s">
        <v>23</v>
      </c>
      <c r="B31" s="37"/>
      <c r="C31" s="38">
        <v>704</v>
      </c>
      <c r="D31" s="38">
        <v>716</v>
      </c>
      <c r="E31" s="38">
        <v>559</v>
      </c>
      <c r="F31" s="39">
        <v>78.07262569832402</v>
      </c>
      <c r="G31" s="40"/>
      <c r="H31" s="147">
        <v>56.666000000000004</v>
      </c>
      <c r="I31" s="148">
        <v>49.965999999999994</v>
      </c>
      <c r="J31" s="148">
        <v>47.451</v>
      </c>
      <c r="K31" s="41">
        <v>94.96657727254535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>
        <v>300</v>
      </c>
      <c r="D33" s="30">
        <v>275</v>
      </c>
      <c r="E33" s="30">
        <v>270</v>
      </c>
      <c r="F33" s="31"/>
      <c r="G33" s="31"/>
      <c r="H33" s="146">
        <v>15.706</v>
      </c>
      <c r="I33" s="146">
        <v>15.19</v>
      </c>
      <c r="J33" s="146">
        <v>14.59</v>
      </c>
      <c r="K33" s="32"/>
    </row>
    <row r="34" spans="1:11" s="33" customFormat="1" ht="11.25" customHeight="1">
      <c r="A34" s="35" t="s">
        <v>25</v>
      </c>
      <c r="B34" s="29"/>
      <c r="C34" s="30">
        <v>187</v>
      </c>
      <c r="D34" s="30">
        <v>261</v>
      </c>
      <c r="E34" s="30">
        <v>257</v>
      </c>
      <c r="F34" s="31"/>
      <c r="G34" s="31"/>
      <c r="H34" s="146">
        <v>6.589</v>
      </c>
      <c r="I34" s="146">
        <v>10.112</v>
      </c>
      <c r="J34" s="146">
        <v>10</v>
      </c>
      <c r="K34" s="32"/>
    </row>
    <row r="35" spans="1:11" s="33" customFormat="1" ht="11.25" customHeight="1">
      <c r="A35" s="35" t="s">
        <v>26</v>
      </c>
      <c r="B35" s="29"/>
      <c r="C35" s="30">
        <v>166</v>
      </c>
      <c r="D35" s="30">
        <v>177</v>
      </c>
      <c r="E35" s="30">
        <v>180</v>
      </c>
      <c r="F35" s="31"/>
      <c r="G35" s="31"/>
      <c r="H35" s="146">
        <v>7.484</v>
      </c>
      <c r="I35" s="146">
        <v>6.578</v>
      </c>
      <c r="J35" s="146">
        <v>7.6</v>
      </c>
      <c r="K35" s="32"/>
    </row>
    <row r="36" spans="1:11" s="33" customFormat="1" ht="11.25" customHeight="1">
      <c r="A36" s="35" t="s">
        <v>27</v>
      </c>
      <c r="B36" s="29"/>
      <c r="C36" s="30">
        <v>388</v>
      </c>
      <c r="D36" s="30">
        <v>344</v>
      </c>
      <c r="E36" s="30">
        <v>344</v>
      </c>
      <c r="F36" s="31"/>
      <c r="G36" s="31"/>
      <c r="H36" s="146">
        <v>16.694</v>
      </c>
      <c r="I36" s="146">
        <v>11.639</v>
      </c>
      <c r="J36" s="146">
        <v>11.629</v>
      </c>
      <c r="K36" s="32"/>
    </row>
    <row r="37" spans="1:11" s="42" customFormat="1" ht="11.25" customHeight="1">
      <c r="A37" s="36" t="s">
        <v>28</v>
      </c>
      <c r="B37" s="37"/>
      <c r="C37" s="38">
        <v>1041</v>
      </c>
      <c r="D37" s="38">
        <v>1057</v>
      </c>
      <c r="E37" s="38">
        <v>1051</v>
      </c>
      <c r="F37" s="39">
        <v>99.43235572374645</v>
      </c>
      <c r="G37" s="40"/>
      <c r="H37" s="147">
        <v>46.473</v>
      </c>
      <c r="I37" s="148">
        <v>43.519</v>
      </c>
      <c r="J37" s="148">
        <v>43.818999999999996</v>
      </c>
      <c r="K37" s="41">
        <v>100.6893540752315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>
        <v>367</v>
      </c>
      <c r="D39" s="38">
        <v>366</v>
      </c>
      <c r="E39" s="38">
        <v>360</v>
      </c>
      <c r="F39" s="39">
        <v>98.36065573770492</v>
      </c>
      <c r="G39" s="40"/>
      <c r="H39" s="147">
        <v>10.709</v>
      </c>
      <c r="I39" s="148">
        <v>8.79</v>
      </c>
      <c r="J39" s="148">
        <v>8.63</v>
      </c>
      <c r="K39" s="41">
        <v>98.17974971558591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>
        <v>15</v>
      </c>
      <c r="D41" s="30">
        <v>12</v>
      </c>
      <c r="E41" s="30">
        <v>11</v>
      </c>
      <c r="F41" s="31"/>
      <c r="G41" s="31"/>
      <c r="H41" s="146">
        <v>0.887</v>
      </c>
      <c r="I41" s="146">
        <v>0.737</v>
      </c>
      <c r="J41" s="146">
        <v>0.595</v>
      </c>
      <c r="K41" s="32"/>
    </row>
    <row r="42" spans="1:11" s="33" customFormat="1" ht="11.25" customHeight="1">
      <c r="A42" s="35" t="s">
        <v>31</v>
      </c>
      <c r="B42" s="29"/>
      <c r="C42" s="30">
        <v>1</v>
      </c>
      <c r="D42" s="30">
        <v>2</v>
      </c>
      <c r="E42" s="30">
        <v>2</v>
      </c>
      <c r="F42" s="31"/>
      <c r="G42" s="31"/>
      <c r="H42" s="146">
        <v>0.05</v>
      </c>
      <c r="I42" s="146">
        <v>0.13</v>
      </c>
      <c r="J42" s="146">
        <v>0.13</v>
      </c>
      <c r="K42" s="32"/>
    </row>
    <row r="43" spans="1:11" s="33" customFormat="1" ht="11.25" customHeight="1">
      <c r="A43" s="35" t="s">
        <v>32</v>
      </c>
      <c r="B43" s="29"/>
      <c r="C43" s="30">
        <v>25</v>
      </c>
      <c r="D43" s="30">
        <v>26</v>
      </c>
      <c r="E43" s="30">
        <v>9</v>
      </c>
      <c r="F43" s="31"/>
      <c r="G43" s="31"/>
      <c r="H43" s="146">
        <v>1.25</v>
      </c>
      <c r="I43" s="146">
        <v>1.189</v>
      </c>
      <c r="J43" s="146">
        <v>0.7</v>
      </c>
      <c r="K43" s="32"/>
    </row>
    <row r="44" spans="1:11" s="33" customFormat="1" ht="11.25" customHeight="1">
      <c r="A44" s="35" t="s">
        <v>33</v>
      </c>
      <c r="B44" s="29"/>
      <c r="C44" s="30">
        <v>5</v>
      </c>
      <c r="D44" s="30">
        <v>4</v>
      </c>
      <c r="E44" s="30">
        <v>4</v>
      </c>
      <c r="F44" s="31"/>
      <c r="G44" s="31"/>
      <c r="H44" s="146">
        <v>0.215</v>
      </c>
      <c r="I44" s="146">
        <v>0.176</v>
      </c>
      <c r="J44" s="146">
        <v>0.196</v>
      </c>
      <c r="K44" s="32"/>
    </row>
    <row r="45" spans="1:11" s="33" customFormat="1" ht="11.25" customHeight="1">
      <c r="A45" s="35" t="s">
        <v>34</v>
      </c>
      <c r="B45" s="29"/>
      <c r="C45" s="30">
        <v>28</v>
      </c>
      <c r="D45" s="30">
        <v>24</v>
      </c>
      <c r="E45" s="30">
        <v>15</v>
      </c>
      <c r="F45" s="31"/>
      <c r="G45" s="31"/>
      <c r="H45" s="146">
        <v>0.864</v>
      </c>
      <c r="I45" s="146">
        <v>0.855</v>
      </c>
      <c r="J45" s="146">
        <v>0.45</v>
      </c>
      <c r="K45" s="32"/>
    </row>
    <row r="46" spans="1:11" s="33" customFormat="1" ht="11.25" customHeight="1">
      <c r="A46" s="35" t="s">
        <v>35</v>
      </c>
      <c r="B46" s="29"/>
      <c r="C46" s="30">
        <v>26</v>
      </c>
      <c r="D46" s="30">
        <v>18</v>
      </c>
      <c r="E46" s="30">
        <v>12</v>
      </c>
      <c r="F46" s="31"/>
      <c r="G46" s="31"/>
      <c r="H46" s="146">
        <v>1.04</v>
      </c>
      <c r="I46" s="146">
        <v>0.684</v>
      </c>
      <c r="J46" s="146">
        <v>0.42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6"/>
      <c r="I47" s="146"/>
      <c r="J47" s="146"/>
      <c r="K47" s="32"/>
    </row>
    <row r="48" spans="1:11" s="33" customFormat="1" ht="11.25" customHeight="1">
      <c r="A48" s="35" t="s">
        <v>37</v>
      </c>
      <c r="B48" s="29"/>
      <c r="C48" s="30">
        <v>10</v>
      </c>
      <c r="D48" s="30">
        <v>6</v>
      </c>
      <c r="E48" s="30">
        <v>7</v>
      </c>
      <c r="F48" s="31"/>
      <c r="G48" s="31"/>
      <c r="H48" s="146">
        <v>0.38</v>
      </c>
      <c r="I48" s="146">
        <v>0.228</v>
      </c>
      <c r="J48" s="146">
        <v>0.266</v>
      </c>
      <c r="K48" s="32"/>
    </row>
    <row r="49" spans="1:11" s="33" customFormat="1" ht="11.25" customHeight="1">
      <c r="A49" s="35" t="s">
        <v>38</v>
      </c>
      <c r="B49" s="29"/>
      <c r="C49" s="30">
        <v>5</v>
      </c>
      <c r="D49" s="30">
        <v>6</v>
      </c>
      <c r="E49" s="30">
        <v>12</v>
      </c>
      <c r="F49" s="31"/>
      <c r="G49" s="31"/>
      <c r="H49" s="146">
        <v>0.29</v>
      </c>
      <c r="I49" s="146">
        <v>0.33</v>
      </c>
      <c r="J49" s="146">
        <v>0.36</v>
      </c>
      <c r="K49" s="32"/>
    </row>
    <row r="50" spans="1:11" s="42" customFormat="1" ht="11.25" customHeight="1">
      <c r="A50" s="43" t="s">
        <v>39</v>
      </c>
      <c r="B50" s="37"/>
      <c r="C50" s="38">
        <v>115</v>
      </c>
      <c r="D50" s="38">
        <v>98</v>
      </c>
      <c r="E50" s="38">
        <v>72</v>
      </c>
      <c r="F50" s="39">
        <v>73.46938775510205</v>
      </c>
      <c r="G50" s="40"/>
      <c r="H50" s="147">
        <v>4.976</v>
      </c>
      <c r="I50" s="148">
        <v>4.329000000000001</v>
      </c>
      <c r="J50" s="148">
        <v>3.1169999999999995</v>
      </c>
      <c r="K50" s="41">
        <v>72.00277200277198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>
        <v>54</v>
      </c>
      <c r="D52" s="38">
        <v>49</v>
      </c>
      <c r="E52" s="38">
        <v>49</v>
      </c>
      <c r="F52" s="39">
        <v>100</v>
      </c>
      <c r="G52" s="40"/>
      <c r="H52" s="147">
        <v>5.052</v>
      </c>
      <c r="I52" s="148">
        <v>4.588</v>
      </c>
      <c r="J52" s="148">
        <v>4.588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>
        <v>207</v>
      </c>
      <c r="D54" s="30">
        <v>235</v>
      </c>
      <c r="E54" s="30">
        <v>186</v>
      </c>
      <c r="F54" s="31"/>
      <c r="G54" s="31"/>
      <c r="H54" s="146">
        <v>16.96</v>
      </c>
      <c r="I54" s="146">
        <v>20.02</v>
      </c>
      <c r="J54" s="146">
        <v>14.308</v>
      </c>
      <c r="K54" s="32"/>
    </row>
    <row r="55" spans="1:11" s="33" customFormat="1" ht="11.25" customHeight="1">
      <c r="A55" s="35" t="s">
        <v>42</v>
      </c>
      <c r="B55" s="29"/>
      <c r="C55" s="30">
        <v>275</v>
      </c>
      <c r="D55" s="30">
        <v>142</v>
      </c>
      <c r="E55" s="30">
        <v>154</v>
      </c>
      <c r="F55" s="31"/>
      <c r="G55" s="31"/>
      <c r="H55" s="146">
        <v>21.5</v>
      </c>
      <c r="I55" s="146">
        <v>10.42</v>
      </c>
      <c r="J55" s="146">
        <v>11.69</v>
      </c>
      <c r="K55" s="32"/>
    </row>
    <row r="56" spans="1:11" s="33" customFormat="1" ht="11.25" customHeight="1">
      <c r="A56" s="35" t="s">
        <v>43</v>
      </c>
      <c r="B56" s="29"/>
      <c r="C56" s="30">
        <v>61</v>
      </c>
      <c r="D56" s="30">
        <v>53</v>
      </c>
      <c r="E56" s="30">
        <v>43</v>
      </c>
      <c r="F56" s="31"/>
      <c r="G56" s="31"/>
      <c r="H56" s="146">
        <v>1.484</v>
      </c>
      <c r="I56" s="146">
        <v>0.98</v>
      </c>
      <c r="J56" s="146">
        <v>0.71</v>
      </c>
      <c r="K56" s="32"/>
    </row>
    <row r="57" spans="1:11" s="33" customFormat="1" ht="11.25" customHeight="1">
      <c r="A57" s="35" t="s">
        <v>44</v>
      </c>
      <c r="B57" s="29"/>
      <c r="C57" s="30">
        <v>19</v>
      </c>
      <c r="D57" s="30">
        <v>17</v>
      </c>
      <c r="E57" s="30">
        <v>18</v>
      </c>
      <c r="F57" s="31"/>
      <c r="G57" s="31"/>
      <c r="H57" s="146">
        <v>0.345</v>
      </c>
      <c r="I57" s="146">
        <v>0.305</v>
      </c>
      <c r="J57" s="146">
        <v>0.31</v>
      </c>
      <c r="K57" s="32"/>
    </row>
    <row r="58" spans="1:11" s="33" customFormat="1" ht="11.25" customHeight="1">
      <c r="A58" s="35" t="s">
        <v>45</v>
      </c>
      <c r="B58" s="29"/>
      <c r="C58" s="30">
        <v>574</v>
      </c>
      <c r="D58" s="30">
        <v>614</v>
      </c>
      <c r="E58" s="30">
        <v>554</v>
      </c>
      <c r="F58" s="31"/>
      <c r="G58" s="31"/>
      <c r="H58" s="146">
        <v>42.646</v>
      </c>
      <c r="I58" s="146">
        <v>56.534</v>
      </c>
      <c r="J58" s="146">
        <v>46.91</v>
      </c>
      <c r="K58" s="32"/>
    </row>
    <row r="59" spans="1:11" s="42" customFormat="1" ht="11.25" customHeight="1">
      <c r="A59" s="36" t="s">
        <v>46</v>
      </c>
      <c r="B59" s="37"/>
      <c r="C59" s="38">
        <v>1136</v>
      </c>
      <c r="D59" s="38">
        <v>1061</v>
      </c>
      <c r="E59" s="38">
        <v>955</v>
      </c>
      <c r="F59" s="39">
        <v>90.00942507068802</v>
      </c>
      <c r="G59" s="40"/>
      <c r="H59" s="147">
        <v>82.935</v>
      </c>
      <c r="I59" s="148">
        <v>88.259</v>
      </c>
      <c r="J59" s="148">
        <v>73.928</v>
      </c>
      <c r="K59" s="41">
        <v>83.76256245821955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>
        <v>541</v>
      </c>
      <c r="D61" s="30">
        <v>544</v>
      </c>
      <c r="E61" s="30">
        <v>570</v>
      </c>
      <c r="F61" s="31"/>
      <c r="G61" s="31"/>
      <c r="H61" s="146">
        <v>50.26</v>
      </c>
      <c r="I61" s="146">
        <v>51.33</v>
      </c>
      <c r="J61" s="146">
        <v>62.1</v>
      </c>
      <c r="K61" s="32"/>
    </row>
    <row r="62" spans="1:11" s="33" customFormat="1" ht="11.25" customHeight="1">
      <c r="A62" s="35" t="s">
        <v>48</v>
      </c>
      <c r="B62" s="29"/>
      <c r="C62" s="30">
        <v>544</v>
      </c>
      <c r="D62" s="30">
        <v>527</v>
      </c>
      <c r="E62" s="30">
        <v>510</v>
      </c>
      <c r="F62" s="31"/>
      <c r="G62" s="31"/>
      <c r="H62" s="146">
        <v>17.901</v>
      </c>
      <c r="I62" s="146">
        <v>17.394</v>
      </c>
      <c r="J62" s="146">
        <v>16.299</v>
      </c>
      <c r="K62" s="32"/>
    </row>
    <row r="63" spans="1:11" s="33" customFormat="1" ht="11.25" customHeight="1">
      <c r="A63" s="35" t="s">
        <v>49</v>
      </c>
      <c r="B63" s="29"/>
      <c r="C63" s="30">
        <v>174</v>
      </c>
      <c r="D63" s="30">
        <v>174</v>
      </c>
      <c r="E63" s="30">
        <v>174</v>
      </c>
      <c r="F63" s="31"/>
      <c r="G63" s="31"/>
      <c r="H63" s="146">
        <v>7.523</v>
      </c>
      <c r="I63" s="146">
        <v>7.939</v>
      </c>
      <c r="J63" s="146">
        <v>7.939</v>
      </c>
      <c r="K63" s="32"/>
    </row>
    <row r="64" spans="1:11" s="42" customFormat="1" ht="11.25" customHeight="1">
      <c r="A64" s="36" t="s">
        <v>50</v>
      </c>
      <c r="B64" s="37"/>
      <c r="C64" s="38">
        <v>1259</v>
      </c>
      <c r="D64" s="38">
        <v>1245</v>
      </c>
      <c r="E64" s="38">
        <v>1254</v>
      </c>
      <c r="F64" s="39">
        <v>100.72289156626506</v>
      </c>
      <c r="G64" s="40"/>
      <c r="H64" s="147">
        <v>75.684</v>
      </c>
      <c r="I64" s="148">
        <v>76.66299999999998</v>
      </c>
      <c r="J64" s="148">
        <v>86.338</v>
      </c>
      <c r="K64" s="41">
        <v>112.6201687906813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>
        <v>2476</v>
      </c>
      <c r="D66" s="38">
        <v>2459</v>
      </c>
      <c r="E66" s="38">
        <v>2415</v>
      </c>
      <c r="F66" s="39">
        <v>98.21065473769825</v>
      </c>
      <c r="G66" s="40"/>
      <c r="H66" s="147">
        <v>228.78</v>
      </c>
      <c r="I66" s="148">
        <v>260.084</v>
      </c>
      <c r="J66" s="148">
        <v>261.207</v>
      </c>
      <c r="K66" s="41">
        <v>100.43178357761339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>
        <v>21383</v>
      </c>
      <c r="D68" s="30">
        <v>19883</v>
      </c>
      <c r="E68" s="30">
        <v>20620</v>
      </c>
      <c r="F68" s="31"/>
      <c r="G68" s="31"/>
      <c r="H68" s="146">
        <v>1844.284</v>
      </c>
      <c r="I68" s="146">
        <v>1724.077</v>
      </c>
      <c r="J68" s="146">
        <v>1960</v>
      </c>
      <c r="K68" s="32"/>
    </row>
    <row r="69" spans="1:11" s="33" customFormat="1" ht="11.25" customHeight="1">
      <c r="A69" s="35" t="s">
        <v>53</v>
      </c>
      <c r="B69" s="29"/>
      <c r="C69" s="30">
        <v>2707</v>
      </c>
      <c r="D69" s="30">
        <v>2411</v>
      </c>
      <c r="E69" s="30">
        <v>2770</v>
      </c>
      <c r="F69" s="31"/>
      <c r="G69" s="31"/>
      <c r="H69" s="146">
        <v>231.42</v>
      </c>
      <c r="I69" s="146">
        <v>205.839</v>
      </c>
      <c r="J69" s="146">
        <v>260</v>
      </c>
      <c r="K69" s="32"/>
    </row>
    <row r="70" spans="1:11" s="42" customFormat="1" ht="11.25" customHeight="1">
      <c r="A70" s="36" t="s">
        <v>54</v>
      </c>
      <c r="B70" s="37"/>
      <c r="C70" s="38">
        <v>24090</v>
      </c>
      <c r="D70" s="38">
        <v>22294</v>
      </c>
      <c r="E70" s="38">
        <v>23390</v>
      </c>
      <c r="F70" s="39">
        <v>104.91612092939805</v>
      </c>
      <c r="G70" s="40"/>
      <c r="H70" s="147">
        <v>2075.704</v>
      </c>
      <c r="I70" s="148">
        <v>1929.916</v>
      </c>
      <c r="J70" s="148">
        <v>2220</v>
      </c>
      <c r="K70" s="41">
        <v>115.03091326254615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>
        <v>10220</v>
      </c>
      <c r="D72" s="30">
        <v>10380</v>
      </c>
      <c r="E72" s="30">
        <v>9555</v>
      </c>
      <c r="F72" s="31"/>
      <c r="G72" s="31"/>
      <c r="H72" s="146">
        <v>1008.867</v>
      </c>
      <c r="I72" s="146">
        <v>996.254</v>
      </c>
      <c r="J72" s="146">
        <v>906.38</v>
      </c>
      <c r="K72" s="32"/>
    </row>
    <row r="73" spans="1:11" s="33" customFormat="1" ht="11.25" customHeight="1">
      <c r="A73" s="35" t="s">
        <v>56</v>
      </c>
      <c r="B73" s="29"/>
      <c r="C73" s="30">
        <v>1696</v>
      </c>
      <c r="D73" s="30">
        <v>1532</v>
      </c>
      <c r="E73" s="30">
        <v>1532</v>
      </c>
      <c r="F73" s="31"/>
      <c r="G73" s="31"/>
      <c r="H73" s="146">
        <v>52.455</v>
      </c>
      <c r="I73" s="146">
        <v>49.929</v>
      </c>
      <c r="J73" s="146">
        <v>49.938</v>
      </c>
      <c r="K73" s="32"/>
    </row>
    <row r="74" spans="1:11" s="33" customFormat="1" ht="11.25" customHeight="1">
      <c r="A74" s="35" t="s">
        <v>57</v>
      </c>
      <c r="B74" s="29"/>
      <c r="C74" s="30">
        <v>263</v>
      </c>
      <c r="D74" s="30">
        <v>56</v>
      </c>
      <c r="E74" s="30">
        <v>70</v>
      </c>
      <c r="F74" s="31"/>
      <c r="G74" s="31"/>
      <c r="H74" s="146">
        <v>9.205</v>
      </c>
      <c r="I74" s="146">
        <v>1.96</v>
      </c>
      <c r="J74" s="146">
        <v>6.24</v>
      </c>
      <c r="K74" s="32"/>
    </row>
    <row r="75" spans="1:11" s="33" customFormat="1" ht="11.25" customHeight="1">
      <c r="A75" s="35" t="s">
        <v>58</v>
      </c>
      <c r="B75" s="29"/>
      <c r="C75" s="30">
        <v>3922</v>
      </c>
      <c r="D75" s="30">
        <v>4073</v>
      </c>
      <c r="E75" s="30">
        <v>4039</v>
      </c>
      <c r="F75" s="31"/>
      <c r="G75" s="31"/>
      <c r="H75" s="146">
        <v>357.081</v>
      </c>
      <c r="I75" s="146">
        <v>367.612</v>
      </c>
      <c r="J75" s="146">
        <v>360.35</v>
      </c>
      <c r="K75" s="32"/>
    </row>
    <row r="76" spans="1:11" s="33" customFormat="1" ht="11.25" customHeight="1">
      <c r="A76" s="35" t="s">
        <v>59</v>
      </c>
      <c r="B76" s="29"/>
      <c r="C76" s="30">
        <v>175</v>
      </c>
      <c r="D76" s="30">
        <v>170</v>
      </c>
      <c r="E76" s="30">
        <v>170</v>
      </c>
      <c r="F76" s="31"/>
      <c r="G76" s="31"/>
      <c r="H76" s="146">
        <v>9.03</v>
      </c>
      <c r="I76" s="146">
        <v>4.364</v>
      </c>
      <c r="J76" s="146">
        <v>4.35</v>
      </c>
      <c r="K76" s="32"/>
    </row>
    <row r="77" spans="1:11" s="33" customFormat="1" ht="11.25" customHeight="1">
      <c r="A77" s="35" t="s">
        <v>60</v>
      </c>
      <c r="B77" s="29"/>
      <c r="C77" s="30">
        <v>129</v>
      </c>
      <c r="D77" s="30">
        <v>155</v>
      </c>
      <c r="E77" s="30">
        <v>150</v>
      </c>
      <c r="F77" s="31"/>
      <c r="G77" s="31"/>
      <c r="H77" s="146">
        <v>4.364</v>
      </c>
      <c r="I77" s="146">
        <v>5.116</v>
      </c>
      <c r="J77" s="146">
        <v>5.71</v>
      </c>
      <c r="K77" s="32"/>
    </row>
    <row r="78" spans="1:11" s="33" customFormat="1" ht="11.25" customHeight="1">
      <c r="A78" s="35" t="s">
        <v>61</v>
      </c>
      <c r="B78" s="29"/>
      <c r="C78" s="30">
        <v>862</v>
      </c>
      <c r="D78" s="30">
        <v>862</v>
      </c>
      <c r="E78" s="30">
        <v>860</v>
      </c>
      <c r="F78" s="31"/>
      <c r="G78" s="31"/>
      <c r="H78" s="146">
        <v>57.992</v>
      </c>
      <c r="I78" s="146">
        <v>54.649</v>
      </c>
      <c r="J78" s="146">
        <v>59.45</v>
      </c>
      <c r="K78" s="32"/>
    </row>
    <row r="79" spans="1:11" s="33" customFormat="1" ht="11.25" customHeight="1">
      <c r="A79" s="35" t="s">
        <v>62</v>
      </c>
      <c r="B79" s="29"/>
      <c r="C79" s="30">
        <v>7567</v>
      </c>
      <c r="D79" s="30">
        <v>5006</v>
      </c>
      <c r="E79" s="30">
        <v>6335</v>
      </c>
      <c r="F79" s="31"/>
      <c r="G79" s="31"/>
      <c r="H79" s="146">
        <v>730.981</v>
      </c>
      <c r="I79" s="146">
        <v>483.167</v>
      </c>
      <c r="J79" s="146">
        <v>720.67</v>
      </c>
      <c r="K79" s="32"/>
    </row>
    <row r="80" spans="1:11" s="42" customFormat="1" ht="11.25" customHeight="1">
      <c r="A80" s="43" t="s">
        <v>63</v>
      </c>
      <c r="B80" s="37"/>
      <c r="C80" s="38">
        <v>24834</v>
      </c>
      <c r="D80" s="38">
        <v>22234</v>
      </c>
      <c r="E80" s="38">
        <v>22711</v>
      </c>
      <c r="F80" s="39">
        <v>102.14536295763246</v>
      </c>
      <c r="G80" s="40"/>
      <c r="H80" s="147">
        <v>2229.9749999999995</v>
      </c>
      <c r="I80" s="148">
        <v>1963.051</v>
      </c>
      <c r="J80" s="148">
        <v>2113.0879999999997</v>
      </c>
      <c r="K80" s="41">
        <v>107.64305155597079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>
        <v>622</v>
      </c>
      <c r="D82" s="30">
        <v>565</v>
      </c>
      <c r="E82" s="30">
        <v>565</v>
      </c>
      <c r="F82" s="31"/>
      <c r="G82" s="31"/>
      <c r="H82" s="146">
        <v>54.222</v>
      </c>
      <c r="I82" s="146">
        <v>53.594</v>
      </c>
      <c r="J82" s="146">
        <v>53.594</v>
      </c>
      <c r="K82" s="32"/>
    </row>
    <row r="83" spans="1:11" s="33" customFormat="1" ht="11.25" customHeight="1">
      <c r="A83" s="35" t="s">
        <v>65</v>
      </c>
      <c r="B83" s="29"/>
      <c r="C83" s="30">
        <v>267</v>
      </c>
      <c r="D83" s="30">
        <v>259</v>
      </c>
      <c r="E83" s="30">
        <v>260</v>
      </c>
      <c r="F83" s="31"/>
      <c r="G83" s="31"/>
      <c r="H83" s="146">
        <v>19.876</v>
      </c>
      <c r="I83" s="146">
        <v>18.021</v>
      </c>
      <c r="J83" s="146">
        <v>18.201</v>
      </c>
      <c r="K83" s="32"/>
    </row>
    <row r="84" spans="1:11" s="42" customFormat="1" ht="11.25" customHeight="1">
      <c r="A84" s="36" t="s">
        <v>66</v>
      </c>
      <c r="B84" s="37"/>
      <c r="C84" s="38">
        <v>889</v>
      </c>
      <c r="D84" s="38">
        <v>824</v>
      </c>
      <c r="E84" s="38">
        <v>825</v>
      </c>
      <c r="F84" s="39">
        <v>100.12135922330097</v>
      </c>
      <c r="G84" s="40"/>
      <c r="H84" s="147">
        <v>74.098</v>
      </c>
      <c r="I84" s="148">
        <v>71.61500000000001</v>
      </c>
      <c r="J84" s="148">
        <v>71.795</v>
      </c>
      <c r="K84" s="41">
        <v>100.2513439921804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67</v>
      </c>
      <c r="B87" s="52"/>
      <c r="C87" s="53">
        <v>60852</v>
      </c>
      <c r="D87" s="53">
        <v>56128</v>
      </c>
      <c r="E87" s="53">
        <v>57367</v>
      </c>
      <c r="F87" s="54">
        <f>IF(D87&gt;0,100*E87/D87,0)</f>
        <v>102.20745438996579</v>
      </c>
      <c r="G87" s="40"/>
      <c r="H87" s="151">
        <v>5163.465999999999</v>
      </c>
      <c r="I87" s="152">
        <v>4768.594999999999</v>
      </c>
      <c r="J87" s="152">
        <v>5192.035</v>
      </c>
      <c r="K87" s="54">
        <f>IF(I87&gt;0,100*J87/I87,0)</f>
        <v>108.8797643750413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8" useFirstPageNumber="1" horizontalDpi="600" verticalDpi="600" orientation="portrait" paperSize="9" scale="72" r:id="rId1"/>
  <headerFooter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1"/>
  <dimension ref="A1:K625"/>
  <sheetViews>
    <sheetView view="pageBreakPreview" zoomScale="94" zoomScaleSheetLayoutView="94" zoomScalePageLayoutView="0" workbookViewId="0" topLeftCell="A1">
      <selection activeCell="E87" sqref="E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89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277</v>
      </c>
      <c r="D7" s="21" t="s">
        <v>6</v>
      </c>
      <c r="E7" s="21">
        <v>6</v>
      </c>
      <c r="F7" s="22" t="str">
        <f>CONCATENATE(D6,"=100")</f>
        <v>2018=100</v>
      </c>
      <c r="G7" s="23"/>
      <c r="H7" s="20" t="s">
        <v>277</v>
      </c>
      <c r="I7" s="21" t="s">
        <v>6</v>
      </c>
      <c r="J7" s="21">
        <v>10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6"/>
      <c r="I9" s="146"/>
      <c r="J9" s="146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6"/>
      <c r="I10" s="146"/>
      <c r="J10" s="146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6"/>
      <c r="I12" s="146"/>
      <c r="J12" s="146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7"/>
      <c r="I13" s="148"/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/>
      <c r="D17" s="38">
        <v>1</v>
      </c>
      <c r="E17" s="38">
        <v>1</v>
      </c>
      <c r="F17" s="39">
        <v>100</v>
      </c>
      <c r="G17" s="40"/>
      <c r="H17" s="147"/>
      <c r="I17" s="148">
        <v>0.017</v>
      </c>
      <c r="J17" s="148">
        <v>0.018</v>
      </c>
      <c r="K17" s="41">
        <v>105.88235294117645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6"/>
      <c r="I19" s="146"/>
      <c r="J19" s="146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7"/>
      <c r="I22" s="148"/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>
        <v>1991</v>
      </c>
      <c r="D24" s="38">
        <v>1870</v>
      </c>
      <c r="E24" s="38">
        <v>1937</v>
      </c>
      <c r="F24" s="39">
        <v>103.58288770053476</v>
      </c>
      <c r="G24" s="40"/>
      <c r="H24" s="147">
        <v>141.692</v>
      </c>
      <c r="I24" s="148">
        <v>141.933</v>
      </c>
      <c r="J24" s="148">
        <v>139.15</v>
      </c>
      <c r="K24" s="41">
        <v>98.03921568627452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>
        <v>80</v>
      </c>
      <c r="D26" s="38">
        <v>92</v>
      </c>
      <c r="E26" s="38">
        <v>76</v>
      </c>
      <c r="F26" s="39">
        <v>82.6086956521739</v>
      </c>
      <c r="G26" s="40"/>
      <c r="H26" s="147">
        <v>10</v>
      </c>
      <c r="I26" s="148">
        <v>7.5</v>
      </c>
      <c r="J26" s="148">
        <v>6.5</v>
      </c>
      <c r="K26" s="41">
        <v>86.66666666666667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>
        <v>12</v>
      </c>
      <c r="F28" s="31"/>
      <c r="G28" s="31"/>
      <c r="H28" s="146"/>
      <c r="I28" s="146"/>
      <c r="J28" s="146">
        <v>0.9</v>
      </c>
      <c r="K28" s="32"/>
    </row>
    <row r="29" spans="1:11" s="33" customFormat="1" ht="11.25" customHeight="1">
      <c r="A29" s="35" t="s">
        <v>21</v>
      </c>
      <c r="B29" s="29"/>
      <c r="C29" s="30">
        <v>2</v>
      </c>
      <c r="D29" s="30">
        <v>2</v>
      </c>
      <c r="E29" s="30"/>
      <c r="F29" s="31"/>
      <c r="G29" s="31"/>
      <c r="H29" s="146">
        <v>0.1</v>
      </c>
      <c r="I29" s="146">
        <v>0.09</v>
      </c>
      <c r="J29" s="146"/>
      <c r="K29" s="32"/>
    </row>
    <row r="30" spans="1:11" s="33" customFormat="1" ht="11.25" customHeight="1">
      <c r="A30" s="35" t="s">
        <v>22</v>
      </c>
      <c r="B30" s="29"/>
      <c r="C30" s="30">
        <v>623</v>
      </c>
      <c r="D30" s="30">
        <v>594</v>
      </c>
      <c r="E30" s="30">
        <v>445</v>
      </c>
      <c r="F30" s="31"/>
      <c r="G30" s="31"/>
      <c r="H30" s="146">
        <v>47.597</v>
      </c>
      <c r="I30" s="146">
        <v>39.798</v>
      </c>
      <c r="J30" s="146">
        <v>35.6</v>
      </c>
      <c r="K30" s="32"/>
    </row>
    <row r="31" spans="1:11" s="42" customFormat="1" ht="11.25" customHeight="1">
      <c r="A31" s="43" t="s">
        <v>23</v>
      </c>
      <c r="B31" s="37"/>
      <c r="C31" s="38">
        <v>625</v>
      </c>
      <c r="D31" s="38">
        <v>596</v>
      </c>
      <c r="E31" s="38">
        <v>457</v>
      </c>
      <c r="F31" s="39">
        <v>76.67785234899328</v>
      </c>
      <c r="G31" s="40"/>
      <c r="H31" s="147">
        <v>47.697</v>
      </c>
      <c r="I31" s="148">
        <v>39.888000000000005</v>
      </c>
      <c r="J31" s="148">
        <v>36.5</v>
      </c>
      <c r="K31" s="41">
        <v>91.50621740874448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6"/>
      <c r="I33" s="146"/>
      <c r="J33" s="146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6"/>
      <c r="I34" s="146"/>
      <c r="J34" s="146"/>
      <c r="K34" s="32"/>
    </row>
    <row r="35" spans="1:11" s="33" customFormat="1" ht="11.25" customHeight="1">
      <c r="A35" s="35" t="s">
        <v>26</v>
      </c>
      <c r="B35" s="29"/>
      <c r="C35" s="30">
        <v>55</v>
      </c>
      <c r="D35" s="30">
        <v>60</v>
      </c>
      <c r="E35" s="30">
        <v>60</v>
      </c>
      <c r="F35" s="31"/>
      <c r="G35" s="31"/>
      <c r="H35" s="146">
        <v>1.4</v>
      </c>
      <c r="I35" s="146">
        <v>2.5</v>
      </c>
      <c r="J35" s="146">
        <v>4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6"/>
      <c r="I36" s="146"/>
      <c r="J36" s="146"/>
      <c r="K36" s="32"/>
    </row>
    <row r="37" spans="1:11" s="42" customFormat="1" ht="11.25" customHeight="1">
      <c r="A37" s="36" t="s">
        <v>28</v>
      </c>
      <c r="B37" s="37"/>
      <c r="C37" s="38">
        <v>55</v>
      </c>
      <c r="D37" s="38">
        <v>60</v>
      </c>
      <c r="E37" s="38">
        <v>60</v>
      </c>
      <c r="F37" s="39"/>
      <c r="G37" s="40"/>
      <c r="H37" s="147">
        <v>1.4</v>
      </c>
      <c r="I37" s="148">
        <v>2.5</v>
      </c>
      <c r="J37" s="148">
        <v>4</v>
      </c>
      <c r="K37" s="41">
        <v>160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7"/>
      <c r="I39" s="148"/>
      <c r="J39" s="14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6"/>
      <c r="I41" s="146"/>
      <c r="J41" s="146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6"/>
      <c r="I42" s="146"/>
      <c r="J42" s="146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6"/>
      <c r="I43" s="146"/>
      <c r="J43" s="146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6"/>
      <c r="I45" s="146"/>
      <c r="J45" s="146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6"/>
      <c r="I46" s="146"/>
      <c r="J46" s="146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6"/>
      <c r="I47" s="146"/>
      <c r="J47" s="146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6"/>
      <c r="I48" s="146"/>
      <c r="J48" s="146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6"/>
      <c r="I49" s="146"/>
      <c r="J49" s="146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7"/>
      <c r="I50" s="148"/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7"/>
      <c r="I52" s="148"/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>
        <v>107</v>
      </c>
      <c r="D54" s="30">
        <v>110</v>
      </c>
      <c r="E54" s="30">
        <v>86</v>
      </c>
      <c r="F54" s="31"/>
      <c r="G54" s="31"/>
      <c r="H54" s="146">
        <v>8.56</v>
      </c>
      <c r="I54" s="146">
        <v>8.8</v>
      </c>
      <c r="J54" s="146">
        <v>6.708</v>
      </c>
      <c r="K54" s="32"/>
    </row>
    <row r="55" spans="1:11" s="33" customFormat="1" ht="11.25" customHeight="1">
      <c r="A55" s="35" t="s">
        <v>42</v>
      </c>
      <c r="B55" s="29"/>
      <c r="C55" s="30">
        <v>200</v>
      </c>
      <c r="D55" s="30">
        <v>76</v>
      </c>
      <c r="E55" s="30">
        <v>98</v>
      </c>
      <c r="F55" s="31"/>
      <c r="G55" s="31"/>
      <c r="H55" s="146">
        <v>17</v>
      </c>
      <c r="I55" s="146">
        <v>6.46</v>
      </c>
      <c r="J55" s="146">
        <v>8.33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6"/>
      <c r="I56" s="146">
        <v>0.013</v>
      </c>
      <c r="J56" s="146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6"/>
      <c r="I57" s="146"/>
      <c r="J57" s="146"/>
      <c r="K57" s="32"/>
    </row>
    <row r="58" spans="1:11" s="33" customFormat="1" ht="11.25" customHeight="1">
      <c r="A58" s="35" t="s">
        <v>45</v>
      </c>
      <c r="B58" s="29"/>
      <c r="C58" s="30">
        <v>445</v>
      </c>
      <c r="D58" s="30">
        <v>465</v>
      </c>
      <c r="E58" s="30">
        <v>465</v>
      </c>
      <c r="F58" s="31"/>
      <c r="G58" s="31"/>
      <c r="H58" s="146">
        <v>37.91</v>
      </c>
      <c r="I58" s="146">
        <v>51.03</v>
      </c>
      <c r="J58" s="146">
        <v>42.18</v>
      </c>
      <c r="K58" s="32"/>
    </row>
    <row r="59" spans="1:11" s="42" customFormat="1" ht="11.25" customHeight="1">
      <c r="A59" s="36" t="s">
        <v>46</v>
      </c>
      <c r="B59" s="37"/>
      <c r="C59" s="38">
        <v>752</v>
      </c>
      <c r="D59" s="38">
        <v>651</v>
      </c>
      <c r="E59" s="38">
        <v>649</v>
      </c>
      <c r="F59" s="39">
        <v>99.69278033794163</v>
      </c>
      <c r="G59" s="40"/>
      <c r="H59" s="147">
        <v>63.47</v>
      </c>
      <c r="I59" s="148">
        <v>66.303</v>
      </c>
      <c r="J59" s="148">
        <v>57.218</v>
      </c>
      <c r="K59" s="41">
        <v>86.29775424943065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6"/>
      <c r="I61" s="146"/>
      <c r="J61" s="146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6"/>
      <c r="I62" s="146"/>
      <c r="J62" s="146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6"/>
      <c r="I63" s="146"/>
      <c r="J63" s="146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7"/>
      <c r="I64" s="148"/>
      <c r="J64" s="14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>
        <v>22</v>
      </c>
      <c r="D66" s="38">
        <v>35</v>
      </c>
      <c r="E66" s="38">
        <v>35</v>
      </c>
      <c r="F66" s="39">
        <v>100</v>
      </c>
      <c r="G66" s="40"/>
      <c r="H66" s="147">
        <v>1.49</v>
      </c>
      <c r="I66" s="148">
        <v>1.575</v>
      </c>
      <c r="J66" s="148">
        <v>1.8</v>
      </c>
      <c r="K66" s="41">
        <v>114.28571428571429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>
        <v>21400</v>
      </c>
      <c r="D68" s="30">
        <v>19910</v>
      </c>
      <c r="E68" s="30">
        <v>20500</v>
      </c>
      <c r="F68" s="31"/>
      <c r="G68" s="31"/>
      <c r="H68" s="146">
        <v>1845</v>
      </c>
      <c r="I68" s="146">
        <v>1710</v>
      </c>
      <c r="J68" s="146">
        <v>1952</v>
      </c>
      <c r="K68" s="32"/>
    </row>
    <row r="69" spans="1:11" s="33" customFormat="1" ht="11.25" customHeight="1">
      <c r="A69" s="35" t="s">
        <v>53</v>
      </c>
      <c r="B69" s="29"/>
      <c r="C69" s="30">
        <v>2700</v>
      </c>
      <c r="D69" s="30">
        <v>2415</v>
      </c>
      <c r="E69" s="30">
        <v>2750</v>
      </c>
      <c r="F69" s="31"/>
      <c r="G69" s="31"/>
      <c r="H69" s="146">
        <v>230</v>
      </c>
      <c r="I69" s="146">
        <v>208</v>
      </c>
      <c r="J69" s="146">
        <v>255</v>
      </c>
      <c r="K69" s="32"/>
    </row>
    <row r="70" spans="1:11" s="42" customFormat="1" ht="11.25" customHeight="1">
      <c r="A70" s="36" t="s">
        <v>54</v>
      </c>
      <c r="B70" s="37"/>
      <c r="C70" s="38">
        <v>24100</v>
      </c>
      <c r="D70" s="38">
        <v>22325</v>
      </c>
      <c r="E70" s="38">
        <v>23250</v>
      </c>
      <c r="F70" s="39">
        <v>104.14333706606944</v>
      </c>
      <c r="G70" s="40"/>
      <c r="H70" s="147">
        <v>2075</v>
      </c>
      <c r="I70" s="148">
        <v>1918</v>
      </c>
      <c r="J70" s="148">
        <v>2207</v>
      </c>
      <c r="K70" s="41">
        <v>115.06777893639207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>
        <v>10</v>
      </c>
      <c r="D72" s="30"/>
      <c r="E72" s="30"/>
      <c r="F72" s="31"/>
      <c r="G72" s="31"/>
      <c r="H72" s="146">
        <v>0.5</v>
      </c>
      <c r="I72" s="146"/>
      <c r="J72" s="146"/>
      <c r="K72" s="32"/>
    </row>
    <row r="73" spans="1:11" s="33" customFormat="1" ht="11.25" customHeight="1">
      <c r="A73" s="35" t="s">
        <v>56</v>
      </c>
      <c r="B73" s="29"/>
      <c r="C73" s="30">
        <v>1019</v>
      </c>
      <c r="D73" s="30">
        <v>1019</v>
      </c>
      <c r="E73" s="30">
        <v>1019</v>
      </c>
      <c r="F73" s="31"/>
      <c r="G73" s="31"/>
      <c r="H73" s="146">
        <v>20.995</v>
      </c>
      <c r="I73" s="146">
        <v>20.995</v>
      </c>
      <c r="J73" s="146">
        <v>20.995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>
        <v>70</v>
      </c>
      <c r="F74" s="31"/>
      <c r="G74" s="31"/>
      <c r="H74" s="146"/>
      <c r="I74" s="146"/>
      <c r="J74" s="146">
        <v>6.24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6"/>
      <c r="I75" s="146"/>
      <c r="J75" s="146"/>
      <c r="K75" s="32"/>
    </row>
    <row r="76" spans="1:11" s="33" customFormat="1" ht="11.25" customHeight="1">
      <c r="A76" s="35" t="s">
        <v>59</v>
      </c>
      <c r="B76" s="29"/>
      <c r="C76" s="30">
        <v>30</v>
      </c>
      <c r="D76" s="30"/>
      <c r="E76" s="30"/>
      <c r="F76" s="31"/>
      <c r="G76" s="31"/>
      <c r="H76" s="146">
        <v>2.17</v>
      </c>
      <c r="I76" s="146"/>
      <c r="J76" s="146"/>
      <c r="K76" s="32"/>
    </row>
    <row r="77" spans="1:11" s="33" customFormat="1" ht="11.25" customHeight="1">
      <c r="A77" s="35" t="s">
        <v>60</v>
      </c>
      <c r="B77" s="29"/>
      <c r="C77" s="30">
        <v>28</v>
      </c>
      <c r="D77" s="30">
        <v>28</v>
      </c>
      <c r="E77" s="30">
        <v>22</v>
      </c>
      <c r="F77" s="31"/>
      <c r="G77" s="31"/>
      <c r="H77" s="146">
        <v>2.38</v>
      </c>
      <c r="I77" s="146">
        <v>2.38</v>
      </c>
      <c r="J77" s="146">
        <v>1.87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6"/>
      <c r="I78" s="146"/>
      <c r="J78" s="146"/>
      <c r="K78" s="32"/>
    </row>
    <row r="79" spans="1:11" s="33" customFormat="1" ht="11.25" customHeight="1">
      <c r="A79" s="35" t="s">
        <v>62</v>
      </c>
      <c r="B79" s="29"/>
      <c r="C79" s="30">
        <v>7489.7325</v>
      </c>
      <c r="D79" s="30">
        <v>7511</v>
      </c>
      <c r="E79" s="30">
        <v>6230</v>
      </c>
      <c r="F79" s="31"/>
      <c r="G79" s="31"/>
      <c r="H79" s="146">
        <v>751.078</v>
      </c>
      <c r="I79" s="146">
        <v>497.598</v>
      </c>
      <c r="J79" s="146">
        <v>716.45</v>
      </c>
      <c r="K79" s="32"/>
    </row>
    <row r="80" spans="1:11" s="42" customFormat="1" ht="11.25" customHeight="1">
      <c r="A80" s="43" t="s">
        <v>63</v>
      </c>
      <c r="B80" s="37"/>
      <c r="C80" s="38">
        <v>8576.7325</v>
      </c>
      <c r="D80" s="38">
        <v>8558</v>
      </c>
      <c r="E80" s="38">
        <v>7341</v>
      </c>
      <c r="F80" s="39">
        <v>85.77938770740828</v>
      </c>
      <c r="G80" s="40"/>
      <c r="H80" s="147">
        <v>777.1229999999999</v>
      </c>
      <c r="I80" s="148">
        <v>520.973</v>
      </c>
      <c r="J80" s="148">
        <v>745.5550000000001</v>
      </c>
      <c r="K80" s="41">
        <v>143.10818410934925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6"/>
      <c r="I82" s="146"/>
      <c r="J82" s="146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6"/>
      <c r="I83" s="146"/>
      <c r="J83" s="146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7"/>
      <c r="I84" s="148"/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67</v>
      </c>
      <c r="B87" s="52"/>
      <c r="C87" s="53">
        <v>36201.7325</v>
      </c>
      <c r="D87" s="53">
        <v>34188</v>
      </c>
      <c r="E87" s="53">
        <v>33806</v>
      </c>
      <c r="F87" s="54">
        <f>IF(D87&gt;0,100*E87/D87,0)</f>
        <v>98.88264888264888</v>
      </c>
      <c r="G87" s="40"/>
      <c r="H87" s="151">
        <v>3117.872</v>
      </c>
      <c r="I87" s="152">
        <v>2698.689</v>
      </c>
      <c r="J87" s="152">
        <v>3197.741</v>
      </c>
      <c r="K87" s="54">
        <f>IF(I87&gt;0,100*J87/I87,0)</f>
        <v>118.49238648840233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9" useFirstPageNumber="1" horizontalDpi="600" verticalDpi="600" orientation="portrait" paperSize="9" scale="72" r:id="rId1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2"/>
  <dimension ref="A1:K625"/>
  <sheetViews>
    <sheetView view="pageBreakPreview" zoomScale="96" zoomScaleSheetLayoutView="96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90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277</v>
      </c>
      <c r="D7" s="21" t="s">
        <v>6</v>
      </c>
      <c r="E7" s="21">
        <v>7</v>
      </c>
      <c r="F7" s="22" t="str">
        <f>CONCATENATE(D6,"=100")</f>
        <v>2018=100</v>
      </c>
      <c r="G7" s="23"/>
      <c r="H7" s="20" t="s">
        <v>277</v>
      </c>
      <c r="I7" s="21" t="s">
        <v>6</v>
      </c>
      <c r="J7" s="21">
        <v>10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6"/>
      <c r="I9" s="146"/>
      <c r="J9" s="146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6"/>
      <c r="I10" s="146"/>
      <c r="J10" s="146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6"/>
      <c r="I12" s="146"/>
      <c r="J12" s="146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7"/>
      <c r="I13" s="148"/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>
        <v>1</v>
      </c>
      <c r="D17" s="38">
        <v>1</v>
      </c>
      <c r="E17" s="38">
        <v>1</v>
      </c>
      <c r="F17" s="39">
        <v>100</v>
      </c>
      <c r="G17" s="40"/>
      <c r="H17" s="147">
        <v>0.01</v>
      </c>
      <c r="I17" s="148">
        <v>0.01</v>
      </c>
      <c r="J17" s="148">
        <v>0.021</v>
      </c>
      <c r="K17" s="41">
        <v>210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6"/>
      <c r="I19" s="146"/>
      <c r="J19" s="146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7"/>
      <c r="I22" s="148"/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>
        <v>1039</v>
      </c>
      <c r="D24" s="38">
        <v>934</v>
      </c>
      <c r="E24" s="38">
        <v>946</v>
      </c>
      <c r="F24" s="39">
        <v>101.28479657387581</v>
      </c>
      <c r="G24" s="40"/>
      <c r="H24" s="147">
        <v>32.543</v>
      </c>
      <c r="I24" s="148">
        <v>27.46</v>
      </c>
      <c r="J24" s="148">
        <v>27.357</v>
      </c>
      <c r="K24" s="41">
        <v>99.62490895848507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>
        <v>105</v>
      </c>
      <c r="D26" s="38">
        <v>105</v>
      </c>
      <c r="E26" s="38">
        <v>110</v>
      </c>
      <c r="F26" s="39">
        <v>104.76190476190476</v>
      </c>
      <c r="G26" s="40"/>
      <c r="H26" s="147">
        <v>2.6</v>
      </c>
      <c r="I26" s="148">
        <v>2.7</v>
      </c>
      <c r="J26" s="148">
        <v>2.8</v>
      </c>
      <c r="K26" s="41">
        <v>103.7037037037037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>
        <v>18</v>
      </c>
      <c r="D28" s="30">
        <v>10</v>
      </c>
      <c r="E28" s="30">
        <v>17</v>
      </c>
      <c r="F28" s="31"/>
      <c r="G28" s="31"/>
      <c r="H28" s="146">
        <v>0.68</v>
      </c>
      <c r="I28" s="146">
        <v>0.4</v>
      </c>
      <c r="J28" s="146">
        <v>0.68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6"/>
      <c r="I29" s="146"/>
      <c r="J29" s="146"/>
      <c r="K29" s="32"/>
    </row>
    <row r="30" spans="1:11" s="33" customFormat="1" ht="11.25" customHeight="1">
      <c r="A30" s="35" t="s">
        <v>22</v>
      </c>
      <c r="B30" s="29"/>
      <c r="C30" s="30">
        <v>156</v>
      </c>
      <c r="D30" s="30">
        <v>124</v>
      </c>
      <c r="E30" s="30">
        <v>90</v>
      </c>
      <c r="F30" s="31"/>
      <c r="G30" s="31"/>
      <c r="H30" s="146">
        <v>2.636</v>
      </c>
      <c r="I30" s="146">
        <v>1.984</v>
      </c>
      <c r="J30" s="146">
        <v>1.36</v>
      </c>
      <c r="K30" s="32"/>
    </row>
    <row r="31" spans="1:11" s="42" customFormat="1" ht="11.25" customHeight="1">
      <c r="A31" s="43" t="s">
        <v>23</v>
      </c>
      <c r="B31" s="37"/>
      <c r="C31" s="38">
        <v>174</v>
      </c>
      <c r="D31" s="38">
        <v>134</v>
      </c>
      <c r="E31" s="38">
        <v>107</v>
      </c>
      <c r="F31" s="39">
        <v>79.85074626865672</v>
      </c>
      <c r="G31" s="40"/>
      <c r="H31" s="147">
        <v>3.3160000000000003</v>
      </c>
      <c r="I31" s="148">
        <v>2.384</v>
      </c>
      <c r="J31" s="148">
        <v>2.04</v>
      </c>
      <c r="K31" s="41">
        <v>85.57046979865773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6"/>
      <c r="I33" s="146"/>
      <c r="J33" s="146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6"/>
      <c r="I34" s="146"/>
      <c r="J34" s="146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6"/>
      <c r="I35" s="146"/>
      <c r="J35" s="146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6"/>
      <c r="I36" s="146"/>
      <c r="J36" s="146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7"/>
      <c r="I37" s="148"/>
      <c r="J37" s="14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7"/>
      <c r="I39" s="148"/>
      <c r="J39" s="14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6"/>
      <c r="I41" s="146"/>
      <c r="J41" s="146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6"/>
      <c r="I42" s="146"/>
      <c r="J42" s="146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6"/>
      <c r="I43" s="146"/>
      <c r="J43" s="146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6"/>
      <c r="I45" s="146"/>
      <c r="J45" s="146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6"/>
      <c r="I46" s="146"/>
      <c r="J46" s="146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6"/>
      <c r="I47" s="146"/>
      <c r="J47" s="146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6"/>
      <c r="I48" s="146"/>
      <c r="J48" s="146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6"/>
      <c r="I49" s="146"/>
      <c r="J49" s="146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7"/>
      <c r="I50" s="148"/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7"/>
      <c r="I52" s="148"/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>
        <v>135</v>
      </c>
      <c r="D54" s="30">
        <v>195</v>
      </c>
      <c r="E54" s="30">
        <v>400</v>
      </c>
      <c r="F54" s="31"/>
      <c r="G54" s="31"/>
      <c r="H54" s="146">
        <v>6.075</v>
      </c>
      <c r="I54" s="146">
        <v>8.775</v>
      </c>
      <c r="J54" s="146">
        <v>16</v>
      </c>
      <c r="K54" s="32"/>
    </row>
    <row r="55" spans="1:11" s="33" customFormat="1" ht="11.25" customHeight="1">
      <c r="A55" s="35" t="s">
        <v>42</v>
      </c>
      <c r="B55" s="29"/>
      <c r="C55" s="30">
        <v>400</v>
      </c>
      <c r="D55" s="30">
        <v>300</v>
      </c>
      <c r="E55" s="30">
        <v>280</v>
      </c>
      <c r="F55" s="31"/>
      <c r="G55" s="31"/>
      <c r="H55" s="146">
        <v>16</v>
      </c>
      <c r="I55" s="146">
        <v>12</v>
      </c>
      <c r="J55" s="146">
        <v>11.2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6"/>
      <c r="I56" s="146"/>
      <c r="J56" s="146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6"/>
      <c r="I57" s="146"/>
      <c r="J57" s="146"/>
      <c r="K57" s="32"/>
    </row>
    <row r="58" spans="1:11" s="33" customFormat="1" ht="11.25" customHeight="1">
      <c r="A58" s="35" t="s">
        <v>45</v>
      </c>
      <c r="B58" s="29"/>
      <c r="C58" s="30">
        <v>6</v>
      </c>
      <c r="D58" s="30">
        <v>8</v>
      </c>
      <c r="E58" s="30">
        <v>8</v>
      </c>
      <c r="F58" s="31"/>
      <c r="G58" s="31"/>
      <c r="H58" s="146">
        <v>0.154</v>
      </c>
      <c r="I58" s="146">
        <v>0.3</v>
      </c>
      <c r="J58" s="146">
        <v>0.255</v>
      </c>
      <c r="K58" s="32"/>
    </row>
    <row r="59" spans="1:11" s="42" customFormat="1" ht="11.25" customHeight="1">
      <c r="A59" s="36" t="s">
        <v>46</v>
      </c>
      <c r="B59" s="37"/>
      <c r="C59" s="38">
        <v>541</v>
      </c>
      <c r="D59" s="38">
        <v>503</v>
      </c>
      <c r="E59" s="38">
        <v>688</v>
      </c>
      <c r="F59" s="39">
        <v>136.779324055666</v>
      </c>
      <c r="G59" s="40"/>
      <c r="H59" s="147">
        <v>22.229</v>
      </c>
      <c r="I59" s="148">
        <v>21.075</v>
      </c>
      <c r="J59" s="148">
        <v>27.455</v>
      </c>
      <c r="K59" s="41">
        <v>130.27283511269277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6"/>
      <c r="I61" s="146"/>
      <c r="J61" s="146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6"/>
      <c r="I62" s="146"/>
      <c r="J62" s="146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6"/>
      <c r="I63" s="146"/>
      <c r="J63" s="146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7"/>
      <c r="I64" s="148"/>
      <c r="J64" s="14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>
        <v>427</v>
      </c>
      <c r="D66" s="38">
        <v>416</v>
      </c>
      <c r="E66" s="38">
        <v>45</v>
      </c>
      <c r="F66" s="39">
        <v>10.817307692307692</v>
      </c>
      <c r="G66" s="40"/>
      <c r="H66" s="147">
        <v>34.16</v>
      </c>
      <c r="I66" s="148">
        <v>35.2</v>
      </c>
      <c r="J66" s="148">
        <v>4.785</v>
      </c>
      <c r="K66" s="41">
        <v>13.593749999999998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>
        <v>470</v>
      </c>
      <c r="D68" s="30">
        <v>500</v>
      </c>
      <c r="E68" s="30">
        <v>465</v>
      </c>
      <c r="F68" s="31"/>
      <c r="G68" s="31"/>
      <c r="H68" s="146">
        <v>18.5</v>
      </c>
      <c r="I68" s="146">
        <v>20</v>
      </c>
      <c r="J68" s="146">
        <v>21</v>
      </c>
      <c r="K68" s="32"/>
    </row>
    <row r="69" spans="1:11" s="33" customFormat="1" ht="11.25" customHeight="1">
      <c r="A69" s="35" t="s">
        <v>53</v>
      </c>
      <c r="B69" s="29"/>
      <c r="C69" s="30">
        <v>220</v>
      </c>
      <c r="D69" s="30">
        <v>170</v>
      </c>
      <c r="E69" s="30">
        <v>130</v>
      </c>
      <c r="F69" s="31"/>
      <c r="G69" s="31"/>
      <c r="H69" s="146">
        <v>8.5</v>
      </c>
      <c r="I69" s="146">
        <v>7</v>
      </c>
      <c r="J69" s="146">
        <v>6</v>
      </c>
      <c r="K69" s="32"/>
    </row>
    <row r="70" spans="1:11" s="42" customFormat="1" ht="11.25" customHeight="1">
      <c r="A70" s="36" t="s">
        <v>54</v>
      </c>
      <c r="B70" s="37"/>
      <c r="C70" s="38">
        <v>690</v>
      </c>
      <c r="D70" s="38">
        <v>670</v>
      </c>
      <c r="E70" s="38">
        <v>595</v>
      </c>
      <c r="F70" s="39">
        <v>88.80597014925372</v>
      </c>
      <c r="G70" s="40"/>
      <c r="H70" s="147">
        <v>27</v>
      </c>
      <c r="I70" s="148">
        <v>27</v>
      </c>
      <c r="J70" s="148">
        <v>27</v>
      </c>
      <c r="K70" s="41">
        <v>100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6"/>
      <c r="I72" s="146"/>
      <c r="J72" s="146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6"/>
      <c r="I73" s="146"/>
      <c r="J73" s="146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6"/>
      <c r="I74" s="146"/>
      <c r="J74" s="146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6"/>
      <c r="I75" s="146"/>
      <c r="J75" s="146"/>
      <c r="K75" s="32"/>
    </row>
    <row r="76" spans="1:11" s="33" customFormat="1" ht="11.25" customHeight="1">
      <c r="A76" s="35" t="s">
        <v>59</v>
      </c>
      <c r="B76" s="29"/>
      <c r="C76" s="30">
        <v>6</v>
      </c>
      <c r="D76" s="30"/>
      <c r="E76" s="30"/>
      <c r="F76" s="31"/>
      <c r="G76" s="31"/>
      <c r="H76" s="146">
        <v>0.195</v>
      </c>
      <c r="I76" s="146"/>
      <c r="J76" s="146"/>
      <c r="K76" s="32"/>
    </row>
    <row r="77" spans="1:11" s="33" customFormat="1" ht="11.25" customHeight="1">
      <c r="A77" s="35" t="s">
        <v>60</v>
      </c>
      <c r="B77" s="29"/>
      <c r="C77" s="30">
        <v>21</v>
      </c>
      <c r="D77" s="30">
        <v>27</v>
      </c>
      <c r="E77" s="30"/>
      <c r="F77" s="31"/>
      <c r="G77" s="31"/>
      <c r="H77" s="146">
        <v>0.735</v>
      </c>
      <c r="I77" s="146">
        <v>0.945</v>
      </c>
      <c r="J77" s="146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6"/>
      <c r="I78" s="146"/>
      <c r="J78" s="146"/>
      <c r="K78" s="32"/>
    </row>
    <row r="79" spans="1:11" s="33" customFormat="1" ht="11.25" customHeight="1">
      <c r="A79" s="35" t="s">
        <v>62</v>
      </c>
      <c r="B79" s="29"/>
      <c r="C79" s="30">
        <v>8</v>
      </c>
      <c r="D79" s="30"/>
      <c r="E79" s="30"/>
      <c r="F79" s="31"/>
      <c r="G79" s="31"/>
      <c r="H79" s="146">
        <v>0.29</v>
      </c>
      <c r="I79" s="146"/>
      <c r="J79" s="146">
        <v>35.97</v>
      </c>
      <c r="K79" s="32"/>
    </row>
    <row r="80" spans="1:11" s="42" customFormat="1" ht="11.25" customHeight="1">
      <c r="A80" s="43" t="s">
        <v>63</v>
      </c>
      <c r="B80" s="37"/>
      <c r="C80" s="38">
        <v>35</v>
      </c>
      <c r="D80" s="38">
        <v>27</v>
      </c>
      <c r="E80" s="38"/>
      <c r="F80" s="39"/>
      <c r="G80" s="40"/>
      <c r="H80" s="147">
        <v>1.22</v>
      </c>
      <c r="I80" s="148">
        <v>0.945</v>
      </c>
      <c r="J80" s="148">
        <v>35.97</v>
      </c>
      <c r="K80" s="41">
        <v>3806.3492063492067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6"/>
      <c r="I82" s="146"/>
      <c r="J82" s="146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6"/>
      <c r="I83" s="146"/>
      <c r="J83" s="146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7"/>
      <c r="I84" s="148"/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67</v>
      </c>
      <c r="B87" s="52"/>
      <c r="C87" s="53">
        <v>3012</v>
      </c>
      <c r="D87" s="53">
        <v>2790</v>
      </c>
      <c r="E87" s="53">
        <v>2492</v>
      </c>
      <c r="F87" s="54">
        <f>IF(D87&gt;0,100*E87/D87,0)</f>
        <v>89.31899641577061</v>
      </c>
      <c r="G87" s="40"/>
      <c r="H87" s="151">
        <v>123.078</v>
      </c>
      <c r="I87" s="152">
        <v>116.774</v>
      </c>
      <c r="J87" s="152">
        <v>127.428</v>
      </c>
      <c r="K87" s="54">
        <f>IF(I87&gt;0,100*J87/I87,0)</f>
        <v>109.12360628222035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0" useFirstPageNumber="1" horizontalDpi="600" verticalDpi="600" orientation="portrait" paperSize="9" scale="72" r:id="rId1"/>
  <headerFooter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3"/>
  <dimension ref="A1:K625"/>
  <sheetViews>
    <sheetView view="pageBreakPreview" zoomScale="92" zoomScaleSheetLayoutView="92" zoomScalePageLayoutView="0" workbookViewId="0" topLeftCell="A1">
      <selection activeCell="K37" sqref="K3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91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277</v>
      </c>
      <c r="D7" s="21" t="s">
        <v>6</v>
      </c>
      <c r="E7" s="21">
        <v>8</v>
      </c>
      <c r="F7" s="22" t="str">
        <f>CONCATENATE(D6,"=100")</f>
        <v>2018=100</v>
      </c>
      <c r="G7" s="23"/>
      <c r="H7" s="20" t="s">
        <v>277</v>
      </c>
      <c r="I7" s="21" t="s">
        <v>6</v>
      </c>
      <c r="J7" s="21">
        <v>10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6"/>
      <c r="I9" s="146"/>
      <c r="J9" s="146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6"/>
      <c r="I10" s="146"/>
      <c r="J10" s="146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6"/>
      <c r="I12" s="146"/>
      <c r="J12" s="146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7"/>
      <c r="I13" s="148"/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>
        <v>1</v>
      </c>
      <c r="D15" s="38"/>
      <c r="E15" s="38"/>
      <c r="F15" s="39"/>
      <c r="G15" s="40"/>
      <c r="H15" s="147">
        <v>0.01</v>
      </c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>
        <v>1</v>
      </c>
      <c r="D19" s="30"/>
      <c r="E19" s="30"/>
      <c r="F19" s="31"/>
      <c r="G19" s="31"/>
      <c r="H19" s="146">
        <v>0.012</v>
      </c>
      <c r="I19" s="146"/>
      <c r="J19" s="146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>
        <v>1</v>
      </c>
      <c r="D22" s="38"/>
      <c r="E22" s="38"/>
      <c r="F22" s="39"/>
      <c r="G22" s="40"/>
      <c r="H22" s="147">
        <v>0.012</v>
      </c>
      <c r="I22" s="148"/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>
        <v>1269</v>
      </c>
      <c r="D24" s="38">
        <v>1165</v>
      </c>
      <c r="E24" s="38">
        <v>1150</v>
      </c>
      <c r="F24" s="39">
        <v>98.71244635193133</v>
      </c>
      <c r="G24" s="40"/>
      <c r="H24" s="147">
        <v>16.492</v>
      </c>
      <c r="I24" s="148">
        <v>14.872</v>
      </c>
      <c r="J24" s="148">
        <v>14.77</v>
      </c>
      <c r="K24" s="41">
        <v>99.31414739107046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>
        <v>175</v>
      </c>
      <c r="D26" s="38">
        <v>140</v>
      </c>
      <c r="E26" s="38">
        <v>140</v>
      </c>
      <c r="F26" s="39">
        <v>100</v>
      </c>
      <c r="G26" s="40"/>
      <c r="H26" s="147">
        <v>2.415</v>
      </c>
      <c r="I26" s="148">
        <v>2</v>
      </c>
      <c r="J26" s="148">
        <v>2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>
        <v>2</v>
      </c>
      <c r="D28" s="30">
        <v>1</v>
      </c>
      <c r="E28" s="30">
        <v>1</v>
      </c>
      <c r="F28" s="31"/>
      <c r="G28" s="31"/>
      <c r="H28" s="146">
        <v>0.038</v>
      </c>
      <c r="I28" s="146">
        <v>0.012</v>
      </c>
      <c r="J28" s="146">
        <v>0.012</v>
      </c>
      <c r="K28" s="32"/>
    </row>
    <row r="29" spans="1:11" s="33" customFormat="1" ht="11.25" customHeight="1">
      <c r="A29" s="35" t="s">
        <v>21</v>
      </c>
      <c r="B29" s="29"/>
      <c r="C29" s="30">
        <v>3</v>
      </c>
      <c r="D29" s="30"/>
      <c r="E29" s="30"/>
      <c r="F29" s="31"/>
      <c r="G29" s="31"/>
      <c r="H29" s="146">
        <v>0.036</v>
      </c>
      <c r="I29" s="146"/>
      <c r="J29" s="146"/>
      <c r="K29" s="32"/>
    </row>
    <row r="30" spans="1:11" s="33" customFormat="1" ht="11.25" customHeight="1">
      <c r="A30" s="35" t="s">
        <v>22</v>
      </c>
      <c r="B30" s="29"/>
      <c r="C30" s="30">
        <v>34</v>
      </c>
      <c r="D30" s="30">
        <v>24</v>
      </c>
      <c r="E30" s="30">
        <v>24</v>
      </c>
      <c r="F30" s="31"/>
      <c r="G30" s="31"/>
      <c r="H30" s="146">
        <v>0.833</v>
      </c>
      <c r="I30" s="146">
        <v>0.192</v>
      </c>
      <c r="J30" s="146">
        <v>0.192</v>
      </c>
      <c r="K30" s="32"/>
    </row>
    <row r="31" spans="1:11" s="42" customFormat="1" ht="11.25" customHeight="1">
      <c r="A31" s="43" t="s">
        <v>23</v>
      </c>
      <c r="B31" s="37"/>
      <c r="C31" s="38">
        <v>39</v>
      </c>
      <c r="D31" s="38">
        <v>25</v>
      </c>
      <c r="E31" s="38">
        <v>25</v>
      </c>
      <c r="F31" s="39">
        <v>100</v>
      </c>
      <c r="G31" s="40"/>
      <c r="H31" s="147">
        <v>0.9069999999999999</v>
      </c>
      <c r="I31" s="148">
        <v>0.20400000000000001</v>
      </c>
      <c r="J31" s="148">
        <v>0.20400000000000001</v>
      </c>
      <c r="K31" s="41">
        <v>100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>
        <v>353</v>
      </c>
      <c r="D33" s="30">
        <v>300</v>
      </c>
      <c r="E33" s="30">
        <v>350</v>
      </c>
      <c r="F33" s="31"/>
      <c r="G33" s="31"/>
      <c r="H33" s="146">
        <v>5.612</v>
      </c>
      <c r="I33" s="146">
        <v>3.3</v>
      </c>
      <c r="J33" s="146"/>
      <c r="K33" s="32"/>
    </row>
    <row r="34" spans="1:11" s="33" customFormat="1" ht="11.25" customHeight="1">
      <c r="A34" s="35" t="s">
        <v>25</v>
      </c>
      <c r="B34" s="29"/>
      <c r="C34" s="30">
        <v>15</v>
      </c>
      <c r="D34" s="30">
        <v>15</v>
      </c>
      <c r="E34" s="30">
        <v>15</v>
      </c>
      <c r="F34" s="31"/>
      <c r="G34" s="31"/>
      <c r="H34" s="146">
        <v>0.152</v>
      </c>
      <c r="I34" s="146">
        <v>0.15</v>
      </c>
      <c r="J34" s="146"/>
      <c r="K34" s="32"/>
    </row>
    <row r="35" spans="1:11" s="33" customFormat="1" ht="11.25" customHeight="1">
      <c r="A35" s="35" t="s">
        <v>26</v>
      </c>
      <c r="B35" s="29"/>
      <c r="C35" s="30">
        <v>8</v>
      </c>
      <c r="D35" s="30">
        <v>7</v>
      </c>
      <c r="E35" s="30">
        <v>7</v>
      </c>
      <c r="F35" s="31"/>
      <c r="G35" s="31"/>
      <c r="H35" s="146">
        <v>0.089</v>
      </c>
      <c r="I35" s="146">
        <v>0.09</v>
      </c>
      <c r="J35" s="146"/>
      <c r="K35" s="32"/>
    </row>
    <row r="36" spans="1:11" s="33" customFormat="1" ht="11.25" customHeight="1">
      <c r="A36" s="35" t="s">
        <v>27</v>
      </c>
      <c r="B36" s="29"/>
      <c r="C36" s="30">
        <v>415</v>
      </c>
      <c r="D36" s="30">
        <v>389</v>
      </c>
      <c r="E36" s="30">
        <v>389</v>
      </c>
      <c r="F36" s="31"/>
      <c r="G36" s="31"/>
      <c r="H36" s="146">
        <v>6.206</v>
      </c>
      <c r="I36" s="146">
        <v>5.811</v>
      </c>
      <c r="J36" s="146">
        <v>5.811</v>
      </c>
      <c r="K36" s="32"/>
    </row>
    <row r="37" spans="1:11" s="42" customFormat="1" ht="11.25" customHeight="1">
      <c r="A37" s="36" t="s">
        <v>28</v>
      </c>
      <c r="B37" s="37"/>
      <c r="C37" s="38">
        <v>791</v>
      </c>
      <c r="D37" s="38">
        <v>711</v>
      </c>
      <c r="E37" s="38">
        <v>761</v>
      </c>
      <c r="F37" s="39">
        <v>107.0323488045007</v>
      </c>
      <c r="G37" s="40"/>
      <c r="H37" s="147">
        <v>12.059000000000001</v>
      </c>
      <c r="I37" s="148">
        <v>9.350999999999999</v>
      </c>
      <c r="J37" s="14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>
        <v>61</v>
      </c>
      <c r="D39" s="38">
        <v>65</v>
      </c>
      <c r="E39" s="38">
        <v>65</v>
      </c>
      <c r="F39" s="39">
        <v>100</v>
      </c>
      <c r="G39" s="40"/>
      <c r="H39" s="147">
        <v>0.872</v>
      </c>
      <c r="I39" s="148">
        <v>0.65</v>
      </c>
      <c r="J39" s="148">
        <v>0.86</v>
      </c>
      <c r="K39" s="41">
        <v>132.3076923076923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6"/>
      <c r="I41" s="146"/>
      <c r="J41" s="146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6"/>
      <c r="I42" s="146"/>
      <c r="J42" s="146"/>
      <c r="K42" s="32"/>
    </row>
    <row r="43" spans="1:11" s="33" customFormat="1" ht="11.25" customHeight="1">
      <c r="A43" s="35" t="s">
        <v>32</v>
      </c>
      <c r="B43" s="29"/>
      <c r="C43" s="30">
        <v>2</v>
      </c>
      <c r="D43" s="30">
        <v>2</v>
      </c>
      <c r="E43" s="30">
        <v>2</v>
      </c>
      <c r="F43" s="31"/>
      <c r="G43" s="31"/>
      <c r="H43" s="146">
        <v>0.03</v>
      </c>
      <c r="I43" s="146">
        <v>0.03</v>
      </c>
      <c r="J43" s="146"/>
      <c r="K43" s="32"/>
    </row>
    <row r="44" spans="1:11" s="33" customFormat="1" ht="11.25" customHeight="1">
      <c r="A44" s="35" t="s">
        <v>33</v>
      </c>
      <c r="B44" s="29"/>
      <c r="C44" s="30">
        <v>1</v>
      </c>
      <c r="D44" s="30"/>
      <c r="E44" s="30"/>
      <c r="F44" s="31"/>
      <c r="G44" s="31"/>
      <c r="H44" s="146">
        <v>0.01</v>
      </c>
      <c r="I44" s="146"/>
      <c r="J44" s="146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6"/>
      <c r="I45" s="146"/>
      <c r="J45" s="146"/>
      <c r="K45" s="32"/>
    </row>
    <row r="46" spans="1:11" s="33" customFormat="1" ht="11.25" customHeight="1">
      <c r="A46" s="35" t="s">
        <v>35</v>
      </c>
      <c r="B46" s="29"/>
      <c r="C46" s="30">
        <v>3</v>
      </c>
      <c r="D46" s="30">
        <v>1</v>
      </c>
      <c r="E46" s="30">
        <v>1</v>
      </c>
      <c r="F46" s="31"/>
      <c r="G46" s="31"/>
      <c r="H46" s="146">
        <v>0.03</v>
      </c>
      <c r="I46" s="146">
        <v>0.01</v>
      </c>
      <c r="J46" s="146"/>
      <c r="K46" s="32"/>
    </row>
    <row r="47" spans="1:11" s="33" customFormat="1" ht="11.25" customHeight="1">
      <c r="A47" s="35" t="s">
        <v>36</v>
      </c>
      <c r="B47" s="29"/>
      <c r="C47" s="30">
        <v>7</v>
      </c>
      <c r="D47" s="30">
        <v>9</v>
      </c>
      <c r="E47" s="30">
        <v>8</v>
      </c>
      <c r="F47" s="31"/>
      <c r="G47" s="31"/>
      <c r="H47" s="146">
        <v>0.032</v>
      </c>
      <c r="I47" s="146">
        <v>0.041</v>
      </c>
      <c r="J47" s="146"/>
      <c r="K47" s="32"/>
    </row>
    <row r="48" spans="1:11" s="33" customFormat="1" ht="11.25" customHeight="1">
      <c r="A48" s="35" t="s">
        <v>37</v>
      </c>
      <c r="B48" s="29"/>
      <c r="C48" s="30">
        <v>2</v>
      </c>
      <c r="D48" s="30"/>
      <c r="E48" s="30"/>
      <c r="F48" s="31"/>
      <c r="G48" s="31"/>
      <c r="H48" s="146">
        <v>0.026</v>
      </c>
      <c r="I48" s="146"/>
      <c r="J48" s="146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6"/>
      <c r="I49" s="146"/>
      <c r="J49" s="146"/>
      <c r="K49" s="32"/>
    </row>
    <row r="50" spans="1:11" s="42" customFormat="1" ht="11.25" customHeight="1">
      <c r="A50" s="43" t="s">
        <v>39</v>
      </c>
      <c r="B50" s="37"/>
      <c r="C50" s="38">
        <v>15</v>
      </c>
      <c r="D50" s="38">
        <v>12</v>
      </c>
      <c r="E50" s="38">
        <v>11</v>
      </c>
      <c r="F50" s="39">
        <v>91.66666666666667</v>
      </c>
      <c r="G50" s="40"/>
      <c r="H50" s="147">
        <v>0.128</v>
      </c>
      <c r="I50" s="148">
        <v>0.081</v>
      </c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>
        <v>28</v>
      </c>
      <c r="D52" s="38">
        <v>29</v>
      </c>
      <c r="E52" s="38">
        <v>29</v>
      </c>
      <c r="F52" s="39">
        <v>100</v>
      </c>
      <c r="G52" s="40"/>
      <c r="H52" s="147">
        <v>0.364</v>
      </c>
      <c r="I52" s="148">
        <v>0.377</v>
      </c>
      <c r="J52" s="148">
        <v>0.377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>
        <v>300</v>
      </c>
      <c r="D54" s="30">
        <v>75</v>
      </c>
      <c r="E54" s="30">
        <v>80</v>
      </c>
      <c r="F54" s="31"/>
      <c r="G54" s="31"/>
      <c r="H54" s="146">
        <v>3.9</v>
      </c>
      <c r="I54" s="146">
        <v>0.975</v>
      </c>
      <c r="J54" s="146">
        <v>1.12</v>
      </c>
      <c r="K54" s="32"/>
    </row>
    <row r="55" spans="1:11" s="33" customFormat="1" ht="11.25" customHeight="1">
      <c r="A55" s="35" t="s">
        <v>42</v>
      </c>
      <c r="B55" s="29"/>
      <c r="C55" s="30">
        <v>4</v>
      </c>
      <c r="D55" s="30">
        <v>1</v>
      </c>
      <c r="E55" s="30">
        <v>1</v>
      </c>
      <c r="F55" s="31"/>
      <c r="G55" s="31"/>
      <c r="H55" s="146">
        <v>0.04</v>
      </c>
      <c r="I55" s="146">
        <v>0.01</v>
      </c>
      <c r="J55" s="146">
        <v>0.01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6"/>
      <c r="I56" s="146"/>
      <c r="J56" s="146"/>
      <c r="K56" s="32"/>
    </row>
    <row r="57" spans="1:11" s="33" customFormat="1" ht="11.25" customHeight="1">
      <c r="A57" s="35" t="s">
        <v>44</v>
      </c>
      <c r="B57" s="29"/>
      <c r="C57" s="30">
        <v>32</v>
      </c>
      <c r="D57" s="30">
        <v>7</v>
      </c>
      <c r="E57" s="30">
        <v>7</v>
      </c>
      <c r="F57" s="31"/>
      <c r="G57" s="31"/>
      <c r="H57" s="146">
        <v>0.448</v>
      </c>
      <c r="I57" s="146">
        <v>0.098</v>
      </c>
      <c r="J57" s="146">
        <v>0.098</v>
      </c>
      <c r="K57" s="32"/>
    </row>
    <row r="58" spans="1:11" s="33" customFormat="1" ht="11.25" customHeight="1">
      <c r="A58" s="35" t="s">
        <v>45</v>
      </c>
      <c r="B58" s="29"/>
      <c r="C58" s="30">
        <v>5</v>
      </c>
      <c r="D58" s="30">
        <v>6</v>
      </c>
      <c r="E58" s="30">
        <v>6</v>
      </c>
      <c r="F58" s="31"/>
      <c r="G58" s="31"/>
      <c r="H58" s="146">
        <v>0.05</v>
      </c>
      <c r="I58" s="146">
        <v>0.072</v>
      </c>
      <c r="J58" s="146">
        <v>0.069</v>
      </c>
      <c r="K58" s="32"/>
    </row>
    <row r="59" spans="1:11" s="42" customFormat="1" ht="11.25" customHeight="1">
      <c r="A59" s="36" t="s">
        <v>46</v>
      </c>
      <c r="B59" s="37"/>
      <c r="C59" s="38">
        <v>341</v>
      </c>
      <c r="D59" s="38">
        <v>89</v>
      </c>
      <c r="E59" s="38">
        <v>94</v>
      </c>
      <c r="F59" s="39">
        <v>105.61797752808988</v>
      </c>
      <c r="G59" s="40"/>
      <c r="H59" s="147">
        <v>4.438</v>
      </c>
      <c r="I59" s="148">
        <v>1.155</v>
      </c>
      <c r="J59" s="148">
        <v>1.2970000000000002</v>
      </c>
      <c r="K59" s="41">
        <v>112.29437229437231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>
        <v>2200</v>
      </c>
      <c r="D61" s="30">
        <v>2200</v>
      </c>
      <c r="E61" s="30">
        <v>2185</v>
      </c>
      <c r="F61" s="31"/>
      <c r="G61" s="31"/>
      <c r="H61" s="146">
        <v>28.6</v>
      </c>
      <c r="I61" s="146">
        <v>29.9</v>
      </c>
      <c r="J61" s="146">
        <v>28.35</v>
      </c>
      <c r="K61" s="32"/>
    </row>
    <row r="62" spans="1:11" s="33" customFormat="1" ht="11.25" customHeight="1">
      <c r="A62" s="35" t="s">
        <v>48</v>
      </c>
      <c r="B62" s="29"/>
      <c r="C62" s="30">
        <v>1055</v>
      </c>
      <c r="D62" s="30">
        <v>1075</v>
      </c>
      <c r="E62" s="30">
        <v>1045</v>
      </c>
      <c r="F62" s="31"/>
      <c r="G62" s="31"/>
      <c r="H62" s="146">
        <v>15.134</v>
      </c>
      <c r="I62" s="146">
        <v>13.311</v>
      </c>
      <c r="J62" s="146">
        <v>13.255</v>
      </c>
      <c r="K62" s="32"/>
    </row>
    <row r="63" spans="1:11" s="33" customFormat="1" ht="11.25" customHeight="1">
      <c r="A63" s="35" t="s">
        <v>49</v>
      </c>
      <c r="B63" s="29"/>
      <c r="C63" s="30">
        <v>1110</v>
      </c>
      <c r="D63" s="30">
        <v>1036</v>
      </c>
      <c r="E63" s="30">
        <v>1036</v>
      </c>
      <c r="F63" s="31"/>
      <c r="G63" s="31"/>
      <c r="H63" s="146">
        <v>18.369</v>
      </c>
      <c r="I63" s="146">
        <v>15.282</v>
      </c>
      <c r="J63" s="146">
        <v>16.894</v>
      </c>
      <c r="K63" s="32"/>
    </row>
    <row r="64" spans="1:11" s="42" customFormat="1" ht="11.25" customHeight="1">
      <c r="A64" s="36" t="s">
        <v>50</v>
      </c>
      <c r="B64" s="37"/>
      <c r="C64" s="38">
        <v>4365</v>
      </c>
      <c r="D64" s="38">
        <v>4311</v>
      </c>
      <c r="E64" s="38">
        <v>4266</v>
      </c>
      <c r="F64" s="39">
        <v>98.95615866388309</v>
      </c>
      <c r="G64" s="40"/>
      <c r="H64" s="147">
        <v>62.103</v>
      </c>
      <c r="I64" s="148">
        <v>58.492999999999995</v>
      </c>
      <c r="J64" s="148">
        <v>58.499</v>
      </c>
      <c r="K64" s="41">
        <v>100.01025763766606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>
        <v>7540</v>
      </c>
      <c r="D66" s="38">
        <v>7047</v>
      </c>
      <c r="E66" s="38">
        <v>6794</v>
      </c>
      <c r="F66" s="39">
        <v>96.40981978146729</v>
      </c>
      <c r="G66" s="40"/>
      <c r="H66" s="147">
        <v>101.036</v>
      </c>
      <c r="I66" s="148">
        <v>85.996</v>
      </c>
      <c r="J66" s="148">
        <v>81.696</v>
      </c>
      <c r="K66" s="41">
        <v>94.99976743104331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>
        <v>2</v>
      </c>
      <c r="D68" s="30"/>
      <c r="E68" s="30"/>
      <c r="F68" s="31"/>
      <c r="G68" s="31"/>
      <c r="H68" s="146">
        <v>0.026</v>
      </c>
      <c r="I68" s="146"/>
      <c r="J68" s="146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6"/>
      <c r="I69" s="146"/>
      <c r="J69" s="146"/>
      <c r="K69" s="32"/>
    </row>
    <row r="70" spans="1:11" s="42" customFormat="1" ht="11.25" customHeight="1">
      <c r="A70" s="36" t="s">
        <v>54</v>
      </c>
      <c r="B70" s="37"/>
      <c r="C70" s="38">
        <v>2</v>
      </c>
      <c r="D70" s="38"/>
      <c r="E70" s="38"/>
      <c r="F70" s="39"/>
      <c r="G70" s="40"/>
      <c r="H70" s="147">
        <v>0.026</v>
      </c>
      <c r="I70" s="148"/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>
        <v>211</v>
      </c>
      <c r="D72" s="30">
        <v>250</v>
      </c>
      <c r="E72" s="30">
        <v>250</v>
      </c>
      <c r="F72" s="31"/>
      <c r="G72" s="31"/>
      <c r="H72" s="146">
        <v>2.396</v>
      </c>
      <c r="I72" s="146">
        <v>2.75</v>
      </c>
      <c r="J72" s="146">
        <v>2.75</v>
      </c>
      <c r="K72" s="32"/>
    </row>
    <row r="73" spans="1:11" s="33" customFormat="1" ht="11.25" customHeight="1">
      <c r="A73" s="35" t="s">
        <v>56</v>
      </c>
      <c r="B73" s="29"/>
      <c r="C73" s="30">
        <v>170</v>
      </c>
      <c r="D73" s="30">
        <v>190</v>
      </c>
      <c r="E73" s="30">
        <v>190</v>
      </c>
      <c r="F73" s="31"/>
      <c r="G73" s="31"/>
      <c r="H73" s="146">
        <v>3.1</v>
      </c>
      <c r="I73" s="146">
        <v>3.158</v>
      </c>
      <c r="J73" s="146">
        <v>3.158</v>
      </c>
      <c r="K73" s="32"/>
    </row>
    <row r="74" spans="1:11" s="33" customFormat="1" ht="11.25" customHeight="1">
      <c r="A74" s="35" t="s">
        <v>57</v>
      </c>
      <c r="B74" s="29"/>
      <c r="C74" s="30">
        <v>81</v>
      </c>
      <c r="D74" s="30">
        <v>22</v>
      </c>
      <c r="E74" s="30">
        <v>22</v>
      </c>
      <c r="F74" s="31"/>
      <c r="G74" s="31"/>
      <c r="H74" s="146">
        <v>1.094</v>
      </c>
      <c r="I74" s="146">
        <v>0.291</v>
      </c>
      <c r="J74" s="146">
        <v>0.265</v>
      </c>
      <c r="K74" s="32"/>
    </row>
    <row r="75" spans="1:11" s="33" customFormat="1" ht="11.25" customHeight="1">
      <c r="A75" s="35" t="s">
        <v>58</v>
      </c>
      <c r="B75" s="29"/>
      <c r="C75" s="30">
        <v>783</v>
      </c>
      <c r="D75" s="30">
        <v>727</v>
      </c>
      <c r="E75" s="30">
        <v>727</v>
      </c>
      <c r="F75" s="31"/>
      <c r="G75" s="31"/>
      <c r="H75" s="146">
        <v>9.073</v>
      </c>
      <c r="I75" s="146">
        <v>9.385</v>
      </c>
      <c r="J75" s="146">
        <v>9.385</v>
      </c>
      <c r="K75" s="32"/>
    </row>
    <row r="76" spans="1:11" s="33" customFormat="1" ht="11.25" customHeight="1">
      <c r="A76" s="35" t="s">
        <v>59</v>
      </c>
      <c r="B76" s="29"/>
      <c r="C76" s="30">
        <v>5</v>
      </c>
      <c r="D76" s="30">
        <v>7</v>
      </c>
      <c r="E76" s="30">
        <v>7</v>
      </c>
      <c r="F76" s="31"/>
      <c r="G76" s="31"/>
      <c r="H76" s="146">
        <v>0.195</v>
      </c>
      <c r="I76" s="146">
        <v>0.193</v>
      </c>
      <c r="J76" s="146">
        <v>0.089</v>
      </c>
      <c r="K76" s="32"/>
    </row>
    <row r="77" spans="1:11" s="33" customFormat="1" ht="11.25" customHeight="1">
      <c r="A77" s="35" t="s">
        <v>60</v>
      </c>
      <c r="B77" s="29"/>
      <c r="C77" s="30">
        <v>40</v>
      </c>
      <c r="D77" s="30">
        <v>39</v>
      </c>
      <c r="E77" s="30">
        <v>39</v>
      </c>
      <c r="F77" s="31"/>
      <c r="G77" s="31"/>
      <c r="H77" s="146">
        <v>0.52</v>
      </c>
      <c r="I77" s="146">
        <v>0.475</v>
      </c>
      <c r="J77" s="146">
        <v>0.475</v>
      </c>
      <c r="K77" s="32"/>
    </row>
    <row r="78" spans="1:11" s="33" customFormat="1" ht="11.25" customHeight="1">
      <c r="A78" s="35" t="s">
        <v>61</v>
      </c>
      <c r="B78" s="29"/>
      <c r="C78" s="30">
        <v>275</v>
      </c>
      <c r="D78" s="30">
        <v>275</v>
      </c>
      <c r="E78" s="30">
        <v>360</v>
      </c>
      <c r="F78" s="31"/>
      <c r="G78" s="31"/>
      <c r="H78" s="146">
        <v>4.54</v>
      </c>
      <c r="I78" s="146">
        <v>4.565</v>
      </c>
      <c r="J78" s="146">
        <v>6.1</v>
      </c>
      <c r="K78" s="32"/>
    </row>
    <row r="79" spans="1:11" s="33" customFormat="1" ht="11.25" customHeight="1">
      <c r="A79" s="35" t="s">
        <v>62</v>
      </c>
      <c r="B79" s="29"/>
      <c r="C79" s="30">
        <v>198</v>
      </c>
      <c r="D79" s="30">
        <v>120</v>
      </c>
      <c r="E79" s="30">
        <v>120</v>
      </c>
      <c r="F79" s="31"/>
      <c r="G79" s="31"/>
      <c r="H79" s="146">
        <v>1.317</v>
      </c>
      <c r="I79" s="146">
        <v>1.512</v>
      </c>
      <c r="J79" s="146"/>
      <c r="K79" s="32"/>
    </row>
    <row r="80" spans="1:11" s="42" customFormat="1" ht="11.25" customHeight="1">
      <c r="A80" s="43" t="s">
        <v>63</v>
      </c>
      <c r="B80" s="37"/>
      <c r="C80" s="38">
        <v>1763</v>
      </c>
      <c r="D80" s="38">
        <v>1630</v>
      </c>
      <c r="E80" s="38">
        <v>1715</v>
      </c>
      <c r="F80" s="39">
        <v>105.21472392638037</v>
      </c>
      <c r="G80" s="40"/>
      <c r="H80" s="147">
        <v>22.235</v>
      </c>
      <c r="I80" s="148">
        <v>22.329</v>
      </c>
      <c r="J80" s="148">
        <v>22.222</v>
      </c>
      <c r="K80" s="41">
        <v>99.52080254377717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>
        <v>2</v>
      </c>
      <c r="D82" s="30">
        <v>2</v>
      </c>
      <c r="E82" s="30">
        <v>2</v>
      </c>
      <c r="F82" s="31"/>
      <c r="G82" s="31"/>
      <c r="H82" s="146">
        <v>0.03</v>
      </c>
      <c r="I82" s="146">
        <v>0.03</v>
      </c>
      <c r="J82" s="146">
        <v>0.03</v>
      </c>
      <c r="K82" s="32"/>
    </row>
    <row r="83" spans="1:11" s="33" customFormat="1" ht="11.25" customHeight="1">
      <c r="A83" s="35" t="s">
        <v>65</v>
      </c>
      <c r="B83" s="29"/>
      <c r="C83" s="30">
        <v>10</v>
      </c>
      <c r="D83" s="30">
        <v>9</v>
      </c>
      <c r="E83" s="30">
        <v>9</v>
      </c>
      <c r="F83" s="31"/>
      <c r="G83" s="31"/>
      <c r="H83" s="146">
        <v>0.023</v>
      </c>
      <c r="I83" s="146">
        <v>0.023</v>
      </c>
      <c r="J83" s="146">
        <v>0.023</v>
      </c>
      <c r="K83" s="32"/>
    </row>
    <row r="84" spans="1:11" s="42" customFormat="1" ht="11.25" customHeight="1">
      <c r="A84" s="36" t="s">
        <v>66</v>
      </c>
      <c r="B84" s="37"/>
      <c r="C84" s="38">
        <v>12</v>
      </c>
      <c r="D84" s="38">
        <v>11</v>
      </c>
      <c r="E84" s="38">
        <v>11</v>
      </c>
      <c r="F84" s="39">
        <v>100</v>
      </c>
      <c r="G84" s="40"/>
      <c r="H84" s="147">
        <v>0.053</v>
      </c>
      <c r="I84" s="148">
        <v>0.053</v>
      </c>
      <c r="J84" s="148">
        <v>0.053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67</v>
      </c>
      <c r="B87" s="52"/>
      <c r="C87" s="53">
        <v>16403</v>
      </c>
      <c r="D87" s="53">
        <v>15235</v>
      </c>
      <c r="E87" s="53">
        <v>15061</v>
      </c>
      <c r="F87" s="54">
        <f>IF(D87&gt;0,100*E87/D87,0)</f>
        <v>98.85789300951755</v>
      </c>
      <c r="G87" s="40"/>
      <c r="H87" s="151">
        <v>223.15000000000003</v>
      </c>
      <c r="I87" s="152">
        <v>195.56099999999998</v>
      </c>
      <c r="J87" s="152">
        <v>187.78900000000002</v>
      </c>
      <c r="K87" s="54">
        <f>IF(I87&gt;0,100*J87/I87,0)</f>
        <v>96.02579246373256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1" useFirstPageNumber="1" horizontalDpi="600" verticalDpi="600" orientation="portrait" paperSize="9" scale="72" r:id="rId1"/>
  <headerFooter alignWithMargins="0"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4"/>
  <dimension ref="A1:K625"/>
  <sheetViews>
    <sheetView view="pageBreakPreview" zoomScale="98" zoomScaleSheetLayoutView="98" zoomScalePageLayoutView="0" workbookViewId="0" topLeftCell="A1">
      <selection activeCell="J87" sqref="J87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92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10</v>
      </c>
      <c r="F7" s="22" t="str">
        <f>CONCATENATE(D6,"=100")</f>
        <v>2019=100</v>
      </c>
      <c r="G7" s="23"/>
      <c r="H7" s="20" t="s">
        <v>6</v>
      </c>
      <c r="I7" s="21" t="s">
        <v>6</v>
      </c>
      <c r="J7" s="21"/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6"/>
      <c r="I9" s="146"/>
      <c r="J9" s="146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6"/>
      <c r="I10" s="146"/>
      <c r="J10" s="146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6"/>
      <c r="I12" s="146"/>
      <c r="J12" s="146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7"/>
      <c r="I13" s="148"/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6"/>
      <c r="I19" s="146"/>
      <c r="J19" s="146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7"/>
      <c r="I22" s="148"/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7"/>
      <c r="I24" s="148"/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>
        <v>40</v>
      </c>
      <c r="D26" s="38">
        <v>40</v>
      </c>
      <c r="E26" s="38">
        <v>40</v>
      </c>
      <c r="F26" s="39">
        <v>100</v>
      </c>
      <c r="G26" s="40"/>
      <c r="H26" s="147">
        <v>1.435</v>
      </c>
      <c r="I26" s="148">
        <v>1.45</v>
      </c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6"/>
      <c r="I28" s="146"/>
      <c r="J28" s="146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6"/>
      <c r="I29" s="146"/>
      <c r="J29" s="146"/>
      <c r="K29" s="32"/>
    </row>
    <row r="30" spans="1:11" s="33" customFormat="1" ht="11.25" customHeight="1">
      <c r="A30" s="35" t="s">
        <v>22</v>
      </c>
      <c r="B30" s="29"/>
      <c r="C30" s="30">
        <v>13</v>
      </c>
      <c r="D30" s="30">
        <v>12</v>
      </c>
      <c r="E30" s="30">
        <v>12</v>
      </c>
      <c r="F30" s="31"/>
      <c r="G30" s="31"/>
      <c r="H30" s="146">
        <v>0.585</v>
      </c>
      <c r="I30" s="146">
        <v>0.661</v>
      </c>
      <c r="J30" s="146"/>
      <c r="K30" s="32"/>
    </row>
    <row r="31" spans="1:11" s="42" customFormat="1" ht="11.25" customHeight="1">
      <c r="A31" s="43" t="s">
        <v>23</v>
      </c>
      <c r="B31" s="37"/>
      <c r="C31" s="38">
        <v>13</v>
      </c>
      <c r="D31" s="38">
        <v>12</v>
      </c>
      <c r="E31" s="38">
        <v>12</v>
      </c>
      <c r="F31" s="39">
        <v>100</v>
      </c>
      <c r="G31" s="40"/>
      <c r="H31" s="147">
        <v>0.585</v>
      </c>
      <c r="I31" s="148">
        <v>0.661</v>
      </c>
      <c r="J31" s="14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>
        <v>119</v>
      </c>
      <c r="D33" s="30">
        <v>90</v>
      </c>
      <c r="E33" s="30">
        <v>90</v>
      </c>
      <c r="F33" s="31"/>
      <c r="G33" s="31"/>
      <c r="H33" s="146">
        <v>3.737</v>
      </c>
      <c r="I33" s="146">
        <v>2.835</v>
      </c>
      <c r="J33" s="146"/>
      <c r="K33" s="32"/>
    </row>
    <row r="34" spans="1:11" s="33" customFormat="1" ht="11.25" customHeight="1">
      <c r="A34" s="35" t="s">
        <v>25</v>
      </c>
      <c r="B34" s="29"/>
      <c r="C34" s="30">
        <v>14</v>
      </c>
      <c r="D34" s="30">
        <v>14</v>
      </c>
      <c r="E34" s="30"/>
      <c r="F34" s="31"/>
      <c r="G34" s="31"/>
      <c r="H34" s="146">
        <v>0.5</v>
      </c>
      <c r="I34" s="146">
        <v>0.5</v>
      </c>
      <c r="J34" s="146"/>
      <c r="K34" s="32"/>
    </row>
    <row r="35" spans="1:11" s="33" customFormat="1" ht="11.25" customHeight="1">
      <c r="A35" s="35" t="s">
        <v>26</v>
      </c>
      <c r="B35" s="29"/>
      <c r="C35" s="30">
        <v>19</v>
      </c>
      <c r="D35" s="30">
        <v>20</v>
      </c>
      <c r="E35" s="30"/>
      <c r="F35" s="31"/>
      <c r="G35" s="31"/>
      <c r="H35" s="146">
        <v>0.79</v>
      </c>
      <c r="I35" s="146">
        <v>0.8</v>
      </c>
      <c r="J35" s="146"/>
      <c r="K35" s="32"/>
    </row>
    <row r="36" spans="1:11" s="33" customFormat="1" ht="11.25" customHeight="1">
      <c r="A36" s="35" t="s">
        <v>27</v>
      </c>
      <c r="B36" s="29"/>
      <c r="C36" s="30">
        <v>140</v>
      </c>
      <c r="D36" s="30">
        <v>140</v>
      </c>
      <c r="E36" s="30">
        <v>140</v>
      </c>
      <c r="F36" s="31"/>
      <c r="G36" s="31"/>
      <c r="H36" s="146">
        <v>4.098</v>
      </c>
      <c r="I36" s="146">
        <v>4.098</v>
      </c>
      <c r="J36" s="146"/>
      <c r="K36" s="32"/>
    </row>
    <row r="37" spans="1:11" s="42" customFormat="1" ht="11.25" customHeight="1">
      <c r="A37" s="36" t="s">
        <v>28</v>
      </c>
      <c r="B37" s="37"/>
      <c r="C37" s="38">
        <v>292</v>
      </c>
      <c r="D37" s="38">
        <v>264</v>
      </c>
      <c r="E37" s="38">
        <v>230</v>
      </c>
      <c r="F37" s="39">
        <v>87.12121212121212</v>
      </c>
      <c r="G37" s="40"/>
      <c r="H37" s="147">
        <v>9.125</v>
      </c>
      <c r="I37" s="148">
        <v>8.233</v>
      </c>
      <c r="J37" s="14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>
        <v>14</v>
      </c>
      <c r="D39" s="38">
        <v>15</v>
      </c>
      <c r="E39" s="38">
        <v>14</v>
      </c>
      <c r="F39" s="39">
        <v>93.33333333333333</v>
      </c>
      <c r="G39" s="40"/>
      <c r="H39" s="147">
        <v>0.474</v>
      </c>
      <c r="I39" s="148">
        <v>0.47</v>
      </c>
      <c r="J39" s="14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6"/>
      <c r="I41" s="146"/>
      <c r="J41" s="146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6"/>
      <c r="I42" s="146"/>
      <c r="J42" s="146"/>
      <c r="K42" s="32"/>
    </row>
    <row r="43" spans="1:11" s="33" customFormat="1" ht="11.25" customHeight="1">
      <c r="A43" s="35" t="s">
        <v>32</v>
      </c>
      <c r="B43" s="29"/>
      <c r="C43" s="30">
        <v>6</v>
      </c>
      <c r="D43" s="30">
        <v>6</v>
      </c>
      <c r="E43" s="30">
        <v>6</v>
      </c>
      <c r="F43" s="31"/>
      <c r="G43" s="31"/>
      <c r="H43" s="146">
        <v>0.096</v>
      </c>
      <c r="I43" s="146">
        <v>0.108</v>
      </c>
      <c r="J43" s="146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34</v>
      </c>
      <c r="B45" s="29"/>
      <c r="C45" s="30">
        <v>2</v>
      </c>
      <c r="D45" s="30">
        <v>1</v>
      </c>
      <c r="E45" s="30">
        <v>1</v>
      </c>
      <c r="F45" s="31"/>
      <c r="G45" s="31"/>
      <c r="H45" s="146">
        <v>0.056</v>
      </c>
      <c r="I45" s="146">
        <v>0.026</v>
      </c>
      <c r="J45" s="146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6"/>
      <c r="I46" s="146"/>
      <c r="J46" s="146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6"/>
      <c r="I47" s="146"/>
      <c r="J47" s="146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6"/>
      <c r="I48" s="146"/>
      <c r="J48" s="146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6"/>
      <c r="I49" s="146"/>
      <c r="J49" s="146"/>
      <c r="K49" s="32"/>
    </row>
    <row r="50" spans="1:11" s="42" customFormat="1" ht="11.25" customHeight="1">
      <c r="A50" s="43" t="s">
        <v>39</v>
      </c>
      <c r="B50" s="37"/>
      <c r="C50" s="38">
        <v>8</v>
      </c>
      <c r="D50" s="38">
        <v>7</v>
      </c>
      <c r="E50" s="38">
        <v>7</v>
      </c>
      <c r="F50" s="39">
        <v>100</v>
      </c>
      <c r="G50" s="40"/>
      <c r="H50" s="147">
        <v>0.152</v>
      </c>
      <c r="I50" s="148">
        <v>0.134</v>
      </c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7"/>
      <c r="I52" s="148"/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>
        <v>150</v>
      </c>
      <c r="D54" s="30">
        <v>100</v>
      </c>
      <c r="E54" s="30">
        <v>125</v>
      </c>
      <c r="F54" s="31"/>
      <c r="G54" s="31"/>
      <c r="H54" s="146">
        <v>7.2</v>
      </c>
      <c r="I54" s="146">
        <v>5</v>
      </c>
      <c r="J54" s="146"/>
      <c r="K54" s="32"/>
    </row>
    <row r="55" spans="1:11" s="33" customFormat="1" ht="11.25" customHeight="1">
      <c r="A55" s="35" t="s">
        <v>42</v>
      </c>
      <c r="B55" s="29"/>
      <c r="C55" s="30">
        <v>272</v>
      </c>
      <c r="D55" s="30">
        <v>316</v>
      </c>
      <c r="E55" s="30">
        <v>316</v>
      </c>
      <c r="F55" s="31"/>
      <c r="G55" s="31"/>
      <c r="H55" s="146">
        <v>13.6</v>
      </c>
      <c r="I55" s="146">
        <v>15.8</v>
      </c>
      <c r="J55" s="146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6"/>
      <c r="I56" s="146"/>
      <c r="J56" s="146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6"/>
      <c r="I57" s="146"/>
      <c r="J57" s="146"/>
      <c r="K57" s="32"/>
    </row>
    <row r="58" spans="1:11" s="33" customFormat="1" ht="11.25" customHeight="1">
      <c r="A58" s="35" t="s">
        <v>45</v>
      </c>
      <c r="B58" s="29"/>
      <c r="C58" s="30">
        <v>40</v>
      </c>
      <c r="D58" s="30">
        <v>40</v>
      </c>
      <c r="E58" s="30">
        <v>40</v>
      </c>
      <c r="F58" s="31"/>
      <c r="G58" s="31"/>
      <c r="H58" s="146">
        <v>1.52</v>
      </c>
      <c r="I58" s="146">
        <v>1.52</v>
      </c>
      <c r="J58" s="146"/>
      <c r="K58" s="32"/>
    </row>
    <row r="59" spans="1:11" s="42" customFormat="1" ht="11.25" customHeight="1">
      <c r="A59" s="36" t="s">
        <v>46</v>
      </c>
      <c r="B59" s="37"/>
      <c r="C59" s="38">
        <v>462</v>
      </c>
      <c r="D59" s="38">
        <v>456</v>
      </c>
      <c r="E59" s="38">
        <v>481</v>
      </c>
      <c r="F59" s="39">
        <v>105.48245614035088</v>
      </c>
      <c r="G59" s="40"/>
      <c r="H59" s="147">
        <v>22.32</v>
      </c>
      <c r="I59" s="148">
        <v>22.32</v>
      </c>
      <c r="J59" s="14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>
        <v>140</v>
      </c>
      <c r="D61" s="30">
        <v>150</v>
      </c>
      <c r="E61" s="30">
        <v>150</v>
      </c>
      <c r="F61" s="31"/>
      <c r="G61" s="31"/>
      <c r="H61" s="146">
        <v>4.9</v>
      </c>
      <c r="I61" s="146">
        <v>5.25</v>
      </c>
      <c r="J61" s="146"/>
      <c r="K61" s="32"/>
    </row>
    <row r="62" spans="1:11" s="33" customFormat="1" ht="11.25" customHeight="1">
      <c r="A62" s="35" t="s">
        <v>48</v>
      </c>
      <c r="B62" s="29"/>
      <c r="C62" s="30">
        <v>174</v>
      </c>
      <c r="D62" s="30">
        <v>174</v>
      </c>
      <c r="E62" s="30">
        <v>174</v>
      </c>
      <c r="F62" s="31"/>
      <c r="G62" s="31"/>
      <c r="H62" s="146">
        <v>3.68</v>
      </c>
      <c r="I62" s="146">
        <v>3.681</v>
      </c>
      <c r="J62" s="146"/>
      <c r="K62" s="32"/>
    </row>
    <row r="63" spans="1:11" s="33" customFormat="1" ht="11.25" customHeight="1">
      <c r="A63" s="35" t="s">
        <v>49</v>
      </c>
      <c r="B63" s="29"/>
      <c r="C63" s="30">
        <v>1139</v>
      </c>
      <c r="D63" s="30">
        <v>1139</v>
      </c>
      <c r="E63" s="30">
        <v>1139</v>
      </c>
      <c r="F63" s="31"/>
      <c r="G63" s="31"/>
      <c r="H63" s="146">
        <v>68.34</v>
      </c>
      <c r="I63" s="146">
        <v>58.284</v>
      </c>
      <c r="J63" s="146"/>
      <c r="K63" s="32"/>
    </row>
    <row r="64" spans="1:11" s="42" customFormat="1" ht="11.25" customHeight="1">
      <c r="A64" s="36" t="s">
        <v>50</v>
      </c>
      <c r="B64" s="37"/>
      <c r="C64" s="38">
        <v>1453</v>
      </c>
      <c r="D64" s="38">
        <v>1463</v>
      </c>
      <c r="E64" s="38">
        <v>1463</v>
      </c>
      <c r="F64" s="39">
        <v>100</v>
      </c>
      <c r="G64" s="40"/>
      <c r="H64" s="147">
        <v>76.92</v>
      </c>
      <c r="I64" s="148">
        <v>67.215</v>
      </c>
      <c r="J64" s="14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>
        <v>563</v>
      </c>
      <c r="D66" s="38">
        <v>580</v>
      </c>
      <c r="E66" s="38">
        <v>580</v>
      </c>
      <c r="F66" s="39">
        <v>100</v>
      </c>
      <c r="G66" s="40"/>
      <c r="H66" s="147">
        <v>28.432</v>
      </c>
      <c r="I66" s="148">
        <v>25.23</v>
      </c>
      <c r="J66" s="14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6"/>
      <c r="I68" s="146"/>
      <c r="J68" s="146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6"/>
      <c r="I69" s="146"/>
      <c r="J69" s="146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7"/>
      <c r="I70" s="148"/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>
        <v>18</v>
      </c>
      <c r="D72" s="30">
        <v>15</v>
      </c>
      <c r="E72" s="30">
        <v>15</v>
      </c>
      <c r="F72" s="31"/>
      <c r="G72" s="31"/>
      <c r="H72" s="146">
        <v>0.307</v>
      </c>
      <c r="I72" s="146">
        <v>0.27</v>
      </c>
      <c r="J72" s="146"/>
      <c r="K72" s="32"/>
    </row>
    <row r="73" spans="1:11" s="33" customFormat="1" ht="11.25" customHeight="1">
      <c r="A73" s="35" t="s">
        <v>56</v>
      </c>
      <c r="B73" s="29"/>
      <c r="C73" s="30">
        <v>75</v>
      </c>
      <c r="D73" s="30">
        <v>75</v>
      </c>
      <c r="E73" s="30">
        <v>75</v>
      </c>
      <c r="F73" s="31"/>
      <c r="G73" s="31"/>
      <c r="H73" s="146">
        <v>2.298</v>
      </c>
      <c r="I73" s="146">
        <v>2.298</v>
      </c>
      <c r="J73" s="146"/>
      <c r="K73" s="32"/>
    </row>
    <row r="74" spans="1:11" s="33" customFormat="1" ht="11.25" customHeight="1">
      <c r="A74" s="35" t="s">
        <v>57</v>
      </c>
      <c r="B74" s="29"/>
      <c r="C74" s="30">
        <v>268</v>
      </c>
      <c r="D74" s="30">
        <v>410</v>
      </c>
      <c r="E74" s="30">
        <v>400</v>
      </c>
      <c r="F74" s="31"/>
      <c r="G74" s="31"/>
      <c r="H74" s="146">
        <v>18.293</v>
      </c>
      <c r="I74" s="146">
        <v>20.3</v>
      </c>
      <c r="J74" s="146"/>
      <c r="K74" s="32"/>
    </row>
    <row r="75" spans="1:11" s="33" customFormat="1" ht="11.25" customHeight="1">
      <c r="A75" s="35" t="s">
        <v>58</v>
      </c>
      <c r="B75" s="29"/>
      <c r="C75" s="30">
        <v>56</v>
      </c>
      <c r="D75" s="30">
        <v>65</v>
      </c>
      <c r="E75" s="30">
        <v>60</v>
      </c>
      <c r="F75" s="31"/>
      <c r="G75" s="31"/>
      <c r="H75" s="146">
        <v>2.205</v>
      </c>
      <c r="I75" s="146">
        <v>2.326</v>
      </c>
      <c r="J75" s="146"/>
      <c r="K75" s="32"/>
    </row>
    <row r="76" spans="1:11" s="33" customFormat="1" ht="11.25" customHeight="1">
      <c r="A76" s="35" t="s">
        <v>59</v>
      </c>
      <c r="B76" s="29"/>
      <c r="C76" s="30">
        <v>55</v>
      </c>
      <c r="D76" s="30">
        <v>55</v>
      </c>
      <c r="E76" s="30">
        <v>55</v>
      </c>
      <c r="F76" s="31"/>
      <c r="G76" s="31"/>
      <c r="H76" s="146">
        <v>1.65</v>
      </c>
      <c r="I76" s="146">
        <v>1.65</v>
      </c>
      <c r="J76" s="146"/>
      <c r="K76" s="32"/>
    </row>
    <row r="77" spans="1:11" s="33" customFormat="1" ht="11.25" customHeight="1">
      <c r="A77" s="35" t="s">
        <v>60</v>
      </c>
      <c r="B77" s="29"/>
      <c r="C77" s="30">
        <v>111</v>
      </c>
      <c r="D77" s="30">
        <v>84</v>
      </c>
      <c r="E77" s="30">
        <v>84</v>
      </c>
      <c r="F77" s="31"/>
      <c r="G77" s="31"/>
      <c r="H77" s="146">
        <v>4.44</v>
      </c>
      <c r="I77" s="146">
        <v>3.276</v>
      </c>
      <c r="J77" s="146"/>
      <c r="K77" s="32"/>
    </row>
    <row r="78" spans="1:11" s="33" customFormat="1" ht="11.25" customHeight="1">
      <c r="A78" s="35" t="s">
        <v>61</v>
      </c>
      <c r="B78" s="29"/>
      <c r="C78" s="30">
        <v>192</v>
      </c>
      <c r="D78" s="30">
        <v>190</v>
      </c>
      <c r="E78" s="30">
        <v>190</v>
      </c>
      <c r="F78" s="31"/>
      <c r="G78" s="31"/>
      <c r="H78" s="146">
        <v>9.116</v>
      </c>
      <c r="I78" s="146">
        <v>10.45</v>
      </c>
      <c r="J78" s="146"/>
      <c r="K78" s="32"/>
    </row>
    <row r="79" spans="1:11" s="33" customFormat="1" ht="11.25" customHeight="1">
      <c r="A79" s="35" t="s">
        <v>62</v>
      </c>
      <c r="B79" s="29"/>
      <c r="C79" s="30">
        <v>20</v>
      </c>
      <c r="D79" s="30">
        <v>233</v>
      </c>
      <c r="E79" s="30">
        <v>233</v>
      </c>
      <c r="F79" s="31"/>
      <c r="G79" s="31"/>
      <c r="H79" s="146">
        <v>0.692</v>
      </c>
      <c r="I79" s="146">
        <v>11.65</v>
      </c>
      <c r="J79" s="146"/>
      <c r="K79" s="32"/>
    </row>
    <row r="80" spans="1:11" s="42" customFormat="1" ht="11.25" customHeight="1">
      <c r="A80" s="43" t="s">
        <v>63</v>
      </c>
      <c r="B80" s="37"/>
      <c r="C80" s="38">
        <v>795</v>
      </c>
      <c r="D80" s="38">
        <v>1127</v>
      </c>
      <c r="E80" s="38">
        <v>1112</v>
      </c>
      <c r="F80" s="39">
        <v>98.66903283052352</v>
      </c>
      <c r="G80" s="40"/>
      <c r="H80" s="147">
        <v>39.001</v>
      </c>
      <c r="I80" s="148">
        <v>52.22</v>
      </c>
      <c r="J80" s="14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6"/>
      <c r="I82" s="146"/>
      <c r="J82" s="146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6"/>
      <c r="I83" s="146"/>
      <c r="J83" s="146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7"/>
      <c r="I84" s="148"/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67</v>
      </c>
      <c r="B87" s="52"/>
      <c r="C87" s="53">
        <v>3640</v>
      </c>
      <c r="D87" s="53">
        <v>3964</v>
      </c>
      <c r="E87" s="53">
        <v>3939</v>
      </c>
      <c r="F87" s="54">
        <f>IF(D87&gt;0,100*E87/D87,0)</f>
        <v>99.36932391523713</v>
      </c>
      <c r="G87" s="40"/>
      <c r="H87" s="151">
        <v>178.444</v>
      </c>
      <c r="I87" s="152">
        <v>177.933</v>
      </c>
      <c r="J87" s="152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2" useFirstPageNumber="1" horizontalDpi="600" verticalDpi="600" orientation="portrait" paperSize="9" scale="72" r:id="rId1"/>
  <headerFooter alignWithMargins="0"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5"/>
  <dimension ref="A1:K625"/>
  <sheetViews>
    <sheetView view="pageBreakPreview" zoomScale="94" zoomScaleSheetLayoutView="94" zoomScalePageLayoutView="0" workbookViewId="0" topLeftCell="A1">
      <selection activeCell="K22" sqref="K2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93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277</v>
      </c>
      <c r="D7" s="21" t="s">
        <v>6</v>
      </c>
      <c r="E7" s="21">
        <v>10</v>
      </c>
      <c r="F7" s="22" t="str">
        <f>CONCATENATE(D6,"=100")</f>
        <v>2018=100</v>
      </c>
      <c r="G7" s="23"/>
      <c r="H7" s="20" t="s">
        <v>277</v>
      </c>
      <c r="I7" s="21" t="s">
        <v>6</v>
      </c>
      <c r="J7" s="21">
        <v>10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6"/>
      <c r="I9" s="146"/>
      <c r="J9" s="146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6"/>
      <c r="I10" s="146"/>
      <c r="J10" s="146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6"/>
      <c r="I12" s="146"/>
      <c r="J12" s="146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7"/>
      <c r="I13" s="148"/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6"/>
      <c r="I19" s="146"/>
      <c r="J19" s="146"/>
      <c r="K19" s="32"/>
    </row>
    <row r="20" spans="1:11" s="33" customFormat="1" ht="11.25" customHeight="1">
      <c r="A20" s="35" t="s">
        <v>15</v>
      </c>
      <c r="B20" s="29"/>
      <c r="C20" s="30">
        <v>20</v>
      </c>
      <c r="D20" s="30">
        <v>20</v>
      </c>
      <c r="E20" s="30">
        <v>20</v>
      </c>
      <c r="F20" s="31"/>
      <c r="G20" s="31"/>
      <c r="H20" s="146">
        <v>0.37</v>
      </c>
      <c r="I20" s="146">
        <v>0.34</v>
      </c>
      <c r="J20" s="146">
        <v>0.38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>
        <v>20</v>
      </c>
      <c r="D22" s="38">
        <v>20</v>
      </c>
      <c r="E22" s="38">
        <v>20</v>
      </c>
      <c r="F22" s="39">
        <f>IF(D22&gt;0,100*E22/D22,0)</f>
        <v>100</v>
      </c>
      <c r="G22" s="40"/>
      <c r="H22" s="147">
        <v>0.37</v>
      </c>
      <c r="I22" s="148">
        <v>0.34</v>
      </c>
      <c r="J22" s="148">
        <v>0.38</v>
      </c>
      <c r="K22" s="41">
        <f>IF(I22&gt;0,100*J22/I22,0)</f>
        <v>111.76470588235293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>
        <v>294</v>
      </c>
      <c r="D24" s="38">
        <v>335</v>
      </c>
      <c r="E24" s="38">
        <v>329</v>
      </c>
      <c r="F24" s="39">
        <v>98.2089552238806</v>
      </c>
      <c r="G24" s="40"/>
      <c r="H24" s="147">
        <v>16.06</v>
      </c>
      <c r="I24" s="148">
        <v>19.515</v>
      </c>
      <c r="J24" s="148">
        <v>23.249</v>
      </c>
      <c r="K24" s="41">
        <v>119.13399948757366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>
        <v>21</v>
      </c>
      <c r="D26" s="38">
        <v>20</v>
      </c>
      <c r="E26" s="38">
        <v>20</v>
      </c>
      <c r="F26" s="39">
        <v>100</v>
      </c>
      <c r="G26" s="40"/>
      <c r="H26" s="147">
        <v>1.24</v>
      </c>
      <c r="I26" s="148">
        <v>1.28</v>
      </c>
      <c r="J26" s="148">
        <v>1.35</v>
      </c>
      <c r="K26" s="41">
        <v>105.46875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/>
      <c r="D28" s="30">
        <v>305</v>
      </c>
      <c r="E28" s="30"/>
      <c r="F28" s="31"/>
      <c r="G28" s="31"/>
      <c r="H28" s="146"/>
      <c r="I28" s="146">
        <v>19.52</v>
      </c>
      <c r="J28" s="146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6"/>
      <c r="I29" s="146"/>
      <c r="J29" s="146"/>
      <c r="K29" s="32"/>
    </row>
    <row r="30" spans="1:11" s="33" customFormat="1" ht="11.25" customHeight="1">
      <c r="A30" s="35" t="s">
        <v>22</v>
      </c>
      <c r="B30" s="29"/>
      <c r="C30" s="30">
        <v>920</v>
      </c>
      <c r="D30" s="30">
        <v>905</v>
      </c>
      <c r="E30" s="30">
        <v>870</v>
      </c>
      <c r="F30" s="31"/>
      <c r="G30" s="31"/>
      <c r="H30" s="146">
        <v>59.8</v>
      </c>
      <c r="I30" s="146">
        <v>60.582</v>
      </c>
      <c r="J30" s="146">
        <v>40.906</v>
      </c>
      <c r="K30" s="32"/>
    </row>
    <row r="31" spans="1:11" s="42" customFormat="1" ht="11.25" customHeight="1">
      <c r="A31" s="43" t="s">
        <v>23</v>
      </c>
      <c r="B31" s="37"/>
      <c r="C31" s="38">
        <v>920</v>
      </c>
      <c r="D31" s="38">
        <v>1210</v>
      </c>
      <c r="E31" s="38">
        <v>870</v>
      </c>
      <c r="F31" s="39">
        <v>71.90082644628099</v>
      </c>
      <c r="G31" s="40"/>
      <c r="H31" s="147">
        <v>59.8</v>
      </c>
      <c r="I31" s="148">
        <v>80.102</v>
      </c>
      <c r="J31" s="148">
        <v>40.906</v>
      </c>
      <c r="K31" s="41">
        <v>51.067389078924364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>
        <v>30</v>
      </c>
      <c r="D33" s="30">
        <v>30</v>
      </c>
      <c r="E33" s="30">
        <v>30</v>
      </c>
      <c r="F33" s="31"/>
      <c r="G33" s="31"/>
      <c r="H33" s="146">
        <v>0.903</v>
      </c>
      <c r="I33" s="146">
        <v>0.9</v>
      </c>
      <c r="J33" s="146">
        <v>0.9</v>
      </c>
      <c r="K33" s="32"/>
    </row>
    <row r="34" spans="1:11" s="33" customFormat="1" ht="11.25" customHeight="1">
      <c r="A34" s="35" t="s">
        <v>25</v>
      </c>
      <c r="B34" s="29"/>
      <c r="C34" s="30">
        <v>100</v>
      </c>
      <c r="D34" s="30">
        <v>100</v>
      </c>
      <c r="E34" s="30">
        <v>110</v>
      </c>
      <c r="F34" s="31"/>
      <c r="G34" s="31"/>
      <c r="H34" s="146">
        <v>3.567</v>
      </c>
      <c r="I34" s="146">
        <v>3.55</v>
      </c>
      <c r="J34" s="146">
        <v>2.5</v>
      </c>
      <c r="K34" s="32"/>
    </row>
    <row r="35" spans="1:11" s="33" customFormat="1" ht="11.25" customHeight="1">
      <c r="A35" s="35" t="s">
        <v>26</v>
      </c>
      <c r="B35" s="29"/>
      <c r="C35" s="30">
        <v>61</v>
      </c>
      <c r="D35" s="30">
        <v>62</v>
      </c>
      <c r="E35" s="30">
        <v>60</v>
      </c>
      <c r="F35" s="31"/>
      <c r="G35" s="31"/>
      <c r="H35" s="146">
        <v>2.496</v>
      </c>
      <c r="I35" s="146">
        <v>2.5</v>
      </c>
      <c r="J35" s="146">
        <v>2.5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6"/>
      <c r="I36" s="146"/>
      <c r="J36" s="146"/>
      <c r="K36" s="32"/>
    </row>
    <row r="37" spans="1:11" s="42" customFormat="1" ht="11.25" customHeight="1">
      <c r="A37" s="36" t="s">
        <v>28</v>
      </c>
      <c r="B37" s="37"/>
      <c r="C37" s="38">
        <v>191</v>
      </c>
      <c r="D37" s="38">
        <v>192</v>
      </c>
      <c r="E37" s="38">
        <v>200</v>
      </c>
      <c r="F37" s="39">
        <v>104.16666666666667</v>
      </c>
      <c r="G37" s="40"/>
      <c r="H37" s="147">
        <v>6.966000000000001</v>
      </c>
      <c r="I37" s="148">
        <v>6.95</v>
      </c>
      <c r="J37" s="148">
        <v>5.9</v>
      </c>
      <c r="K37" s="41">
        <v>84.89208633093524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>
        <v>64</v>
      </c>
      <c r="D39" s="38">
        <v>65</v>
      </c>
      <c r="E39" s="38">
        <v>70</v>
      </c>
      <c r="F39" s="39">
        <v>107.6923076923077</v>
      </c>
      <c r="G39" s="40"/>
      <c r="H39" s="147">
        <v>1.929</v>
      </c>
      <c r="I39" s="148">
        <v>1.94</v>
      </c>
      <c r="J39" s="148">
        <v>2.3</v>
      </c>
      <c r="K39" s="41">
        <v>118.55670103092783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>
        <v>104</v>
      </c>
      <c r="D41" s="30">
        <v>147</v>
      </c>
      <c r="E41" s="30">
        <v>145</v>
      </c>
      <c r="F41" s="31"/>
      <c r="G41" s="31"/>
      <c r="H41" s="146">
        <v>7.28</v>
      </c>
      <c r="I41" s="146">
        <v>10.305</v>
      </c>
      <c r="J41" s="146">
        <v>8.001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6"/>
      <c r="I42" s="146"/>
      <c r="J42" s="146"/>
      <c r="K42" s="32"/>
    </row>
    <row r="43" spans="1:11" s="33" customFormat="1" ht="11.25" customHeight="1">
      <c r="A43" s="35" t="s">
        <v>32</v>
      </c>
      <c r="B43" s="29"/>
      <c r="C43" s="30">
        <v>3</v>
      </c>
      <c r="D43" s="30">
        <v>32</v>
      </c>
      <c r="E43" s="30">
        <v>45</v>
      </c>
      <c r="F43" s="31"/>
      <c r="G43" s="31"/>
      <c r="H43" s="146">
        <v>0.066</v>
      </c>
      <c r="I43" s="146">
        <v>1.44</v>
      </c>
      <c r="J43" s="146">
        <v>2.07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34</v>
      </c>
      <c r="B45" s="29"/>
      <c r="C45" s="30">
        <v>20</v>
      </c>
      <c r="D45" s="30">
        <v>20</v>
      </c>
      <c r="E45" s="30">
        <v>30</v>
      </c>
      <c r="F45" s="31"/>
      <c r="G45" s="31"/>
      <c r="H45" s="146">
        <v>0.5</v>
      </c>
      <c r="I45" s="146">
        <v>0.6</v>
      </c>
      <c r="J45" s="146">
        <v>0.81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6"/>
      <c r="I46" s="146"/>
      <c r="J46" s="146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6"/>
      <c r="I47" s="146"/>
      <c r="J47" s="146"/>
      <c r="K47" s="32"/>
    </row>
    <row r="48" spans="1:11" s="33" customFormat="1" ht="11.25" customHeight="1">
      <c r="A48" s="35" t="s">
        <v>37</v>
      </c>
      <c r="B48" s="29"/>
      <c r="C48" s="30">
        <v>690</v>
      </c>
      <c r="D48" s="30">
        <v>495</v>
      </c>
      <c r="E48" s="30">
        <v>517</v>
      </c>
      <c r="F48" s="31"/>
      <c r="G48" s="31"/>
      <c r="H48" s="146">
        <v>24.15</v>
      </c>
      <c r="I48" s="146">
        <v>17.325</v>
      </c>
      <c r="J48" s="146">
        <v>25.85</v>
      </c>
      <c r="K48" s="32"/>
    </row>
    <row r="49" spans="1:11" s="33" customFormat="1" ht="11.25" customHeight="1">
      <c r="A49" s="35" t="s">
        <v>38</v>
      </c>
      <c r="B49" s="29"/>
      <c r="C49" s="30">
        <v>184</v>
      </c>
      <c r="D49" s="30">
        <v>177</v>
      </c>
      <c r="E49" s="30">
        <v>131</v>
      </c>
      <c r="F49" s="31"/>
      <c r="G49" s="31"/>
      <c r="H49" s="146">
        <v>7.176</v>
      </c>
      <c r="I49" s="146">
        <v>7.08</v>
      </c>
      <c r="J49" s="146">
        <v>8.515</v>
      </c>
      <c r="K49" s="32"/>
    </row>
    <row r="50" spans="1:11" s="42" customFormat="1" ht="11.25" customHeight="1">
      <c r="A50" s="43" t="s">
        <v>39</v>
      </c>
      <c r="B50" s="37"/>
      <c r="C50" s="38">
        <v>1001</v>
      </c>
      <c r="D50" s="38">
        <v>871</v>
      </c>
      <c r="E50" s="38">
        <v>868</v>
      </c>
      <c r="F50" s="39">
        <v>99.65556831228473</v>
      </c>
      <c r="G50" s="40"/>
      <c r="H50" s="147">
        <v>39.172</v>
      </c>
      <c r="I50" s="148">
        <v>36.75</v>
      </c>
      <c r="J50" s="148">
        <v>45.246</v>
      </c>
      <c r="K50" s="41">
        <v>123.11836734693878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>
        <v>398</v>
      </c>
      <c r="D52" s="38">
        <v>397</v>
      </c>
      <c r="E52" s="38">
        <v>397</v>
      </c>
      <c r="F52" s="39">
        <v>100</v>
      </c>
      <c r="G52" s="40"/>
      <c r="H52" s="147">
        <v>16.184</v>
      </c>
      <c r="I52" s="148">
        <v>16.142</v>
      </c>
      <c r="J52" s="148">
        <v>16.142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>
        <v>4541</v>
      </c>
      <c r="D54" s="30">
        <v>4438</v>
      </c>
      <c r="E54" s="30">
        <v>4600</v>
      </c>
      <c r="F54" s="31"/>
      <c r="G54" s="31"/>
      <c r="H54" s="146">
        <v>322.411</v>
      </c>
      <c r="I54" s="146">
        <v>332.85</v>
      </c>
      <c r="J54" s="146">
        <v>349.6</v>
      </c>
      <c r="K54" s="32"/>
    </row>
    <row r="55" spans="1:11" s="33" customFormat="1" ht="11.25" customHeight="1">
      <c r="A55" s="35" t="s">
        <v>42</v>
      </c>
      <c r="B55" s="29"/>
      <c r="C55" s="30">
        <v>1679</v>
      </c>
      <c r="D55" s="30">
        <v>1675</v>
      </c>
      <c r="E55" s="30">
        <v>1898</v>
      </c>
      <c r="F55" s="31"/>
      <c r="G55" s="31"/>
      <c r="H55" s="146">
        <v>100.74</v>
      </c>
      <c r="I55" s="146">
        <v>100.5</v>
      </c>
      <c r="J55" s="146">
        <v>138.36</v>
      </c>
      <c r="K55" s="32"/>
    </row>
    <row r="56" spans="1:11" s="33" customFormat="1" ht="11.25" customHeight="1">
      <c r="A56" s="35" t="s">
        <v>43</v>
      </c>
      <c r="B56" s="29"/>
      <c r="C56" s="30">
        <v>1200</v>
      </c>
      <c r="D56" s="30">
        <v>1057</v>
      </c>
      <c r="E56" s="30">
        <v>1069</v>
      </c>
      <c r="F56" s="31"/>
      <c r="G56" s="31"/>
      <c r="H56" s="146"/>
      <c r="I56" s="146">
        <v>63.84</v>
      </c>
      <c r="J56" s="146">
        <v>66.38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>
        <v>25</v>
      </c>
      <c r="F57" s="31"/>
      <c r="G57" s="31"/>
      <c r="H57" s="146"/>
      <c r="I57" s="146"/>
      <c r="J57" s="146">
        <v>0.5</v>
      </c>
      <c r="K57" s="32"/>
    </row>
    <row r="58" spans="1:11" s="33" customFormat="1" ht="11.25" customHeight="1">
      <c r="A58" s="35" t="s">
        <v>45</v>
      </c>
      <c r="B58" s="29"/>
      <c r="C58" s="30">
        <v>711</v>
      </c>
      <c r="D58" s="30">
        <v>677</v>
      </c>
      <c r="E58" s="30">
        <v>704</v>
      </c>
      <c r="F58" s="31"/>
      <c r="G58" s="31"/>
      <c r="H58" s="146">
        <v>45.504</v>
      </c>
      <c r="I58" s="146">
        <v>48.473</v>
      </c>
      <c r="J58" s="146">
        <v>50.026</v>
      </c>
      <c r="K58" s="32"/>
    </row>
    <row r="59" spans="1:11" s="42" customFormat="1" ht="11.25" customHeight="1">
      <c r="A59" s="36" t="s">
        <v>46</v>
      </c>
      <c r="B59" s="37"/>
      <c r="C59" s="38">
        <v>8131</v>
      </c>
      <c r="D59" s="38">
        <v>7847</v>
      </c>
      <c r="E59" s="38">
        <v>8296</v>
      </c>
      <c r="F59" s="39">
        <v>105.72193194851536</v>
      </c>
      <c r="G59" s="40"/>
      <c r="H59" s="147">
        <v>468.65500000000003</v>
      </c>
      <c r="I59" s="148">
        <v>545.663</v>
      </c>
      <c r="J59" s="148">
        <v>604.866</v>
      </c>
      <c r="K59" s="41">
        <v>110.84973692553828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>
        <v>110</v>
      </c>
      <c r="D61" s="30">
        <v>80</v>
      </c>
      <c r="E61" s="30">
        <v>60</v>
      </c>
      <c r="F61" s="31"/>
      <c r="G61" s="31"/>
      <c r="H61" s="146">
        <v>3.85</v>
      </c>
      <c r="I61" s="146">
        <v>2.8</v>
      </c>
      <c r="J61" s="146">
        <v>2.1</v>
      </c>
      <c r="K61" s="32"/>
    </row>
    <row r="62" spans="1:11" s="33" customFormat="1" ht="11.25" customHeight="1">
      <c r="A62" s="35" t="s">
        <v>48</v>
      </c>
      <c r="B62" s="29"/>
      <c r="C62" s="30">
        <v>62</v>
      </c>
      <c r="D62" s="30">
        <v>86</v>
      </c>
      <c r="E62" s="30">
        <v>88</v>
      </c>
      <c r="F62" s="31"/>
      <c r="G62" s="31"/>
      <c r="H62" s="146">
        <v>1.12</v>
      </c>
      <c r="I62" s="146">
        <v>1.833</v>
      </c>
      <c r="J62" s="146">
        <v>2.061</v>
      </c>
      <c r="K62" s="32"/>
    </row>
    <row r="63" spans="1:11" s="33" customFormat="1" ht="11.25" customHeight="1">
      <c r="A63" s="35" t="s">
        <v>49</v>
      </c>
      <c r="B63" s="29"/>
      <c r="C63" s="30">
        <v>25</v>
      </c>
      <c r="D63" s="30"/>
      <c r="E63" s="30"/>
      <c r="F63" s="31"/>
      <c r="G63" s="31"/>
      <c r="H63" s="146">
        <v>1.26</v>
      </c>
      <c r="I63" s="146"/>
      <c r="J63" s="146"/>
      <c r="K63" s="32"/>
    </row>
    <row r="64" spans="1:11" s="42" customFormat="1" ht="11.25" customHeight="1">
      <c r="A64" s="36" t="s">
        <v>50</v>
      </c>
      <c r="B64" s="37"/>
      <c r="C64" s="38">
        <v>197</v>
      </c>
      <c r="D64" s="38">
        <v>166</v>
      </c>
      <c r="E64" s="38">
        <v>148</v>
      </c>
      <c r="F64" s="39">
        <v>89.1566265060241</v>
      </c>
      <c r="G64" s="40"/>
      <c r="H64" s="147">
        <v>6.23</v>
      </c>
      <c r="I64" s="148">
        <v>4.633</v>
      </c>
      <c r="J64" s="148">
        <v>4.161</v>
      </c>
      <c r="K64" s="41">
        <v>89.81221670623785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>
        <v>184</v>
      </c>
      <c r="D66" s="38">
        <v>184</v>
      </c>
      <c r="E66" s="38">
        <v>175</v>
      </c>
      <c r="F66" s="39">
        <v>95.1086956521739</v>
      </c>
      <c r="G66" s="40"/>
      <c r="H66" s="147">
        <v>9.32</v>
      </c>
      <c r="I66" s="148">
        <v>7.36</v>
      </c>
      <c r="J66" s="148">
        <v>9.1</v>
      </c>
      <c r="K66" s="41">
        <v>123.64130434782608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6"/>
      <c r="I68" s="146"/>
      <c r="J68" s="146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6"/>
      <c r="I69" s="146"/>
      <c r="J69" s="146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7"/>
      <c r="I70" s="148"/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>
        <v>36</v>
      </c>
      <c r="D72" s="30">
        <v>36</v>
      </c>
      <c r="E72" s="30">
        <v>19</v>
      </c>
      <c r="F72" s="31"/>
      <c r="G72" s="31"/>
      <c r="H72" s="146">
        <v>0.648</v>
      </c>
      <c r="I72" s="146">
        <v>0.649</v>
      </c>
      <c r="J72" s="146">
        <v>0.34</v>
      </c>
      <c r="K72" s="32"/>
    </row>
    <row r="73" spans="1:11" s="33" customFormat="1" ht="11.25" customHeight="1">
      <c r="A73" s="35" t="s">
        <v>56</v>
      </c>
      <c r="B73" s="29"/>
      <c r="C73" s="30">
        <v>80</v>
      </c>
      <c r="D73" s="30">
        <v>80</v>
      </c>
      <c r="E73" s="30">
        <v>86</v>
      </c>
      <c r="F73" s="31"/>
      <c r="G73" s="31"/>
      <c r="H73" s="146">
        <v>3.755</v>
      </c>
      <c r="I73" s="146">
        <v>1.225</v>
      </c>
      <c r="J73" s="146">
        <v>2.43</v>
      </c>
      <c r="K73" s="32"/>
    </row>
    <row r="74" spans="1:11" s="33" customFormat="1" ht="11.25" customHeight="1">
      <c r="A74" s="35" t="s">
        <v>57</v>
      </c>
      <c r="B74" s="29"/>
      <c r="C74" s="30">
        <v>346</v>
      </c>
      <c r="D74" s="30">
        <v>290</v>
      </c>
      <c r="E74" s="30">
        <v>273</v>
      </c>
      <c r="F74" s="31"/>
      <c r="G74" s="31"/>
      <c r="H74" s="146">
        <v>16.435</v>
      </c>
      <c r="I74" s="146">
        <v>13.5</v>
      </c>
      <c r="J74" s="146">
        <v>11.382</v>
      </c>
      <c r="K74" s="32"/>
    </row>
    <row r="75" spans="1:11" s="33" customFormat="1" ht="11.25" customHeight="1">
      <c r="A75" s="35" t="s">
        <v>58</v>
      </c>
      <c r="B75" s="29"/>
      <c r="C75" s="30">
        <v>143</v>
      </c>
      <c r="D75" s="30">
        <v>12</v>
      </c>
      <c r="E75" s="30">
        <v>109</v>
      </c>
      <c r="F75" s="31"/>
      <c r="G75" s="31"/>
      <c r="H75" s="146">
        <v>6.918</v>
      </c>
      <c r="I75" s="146">
        <v>0.718</v>
      </c>
      <c r="J75" s="146">
        <v>5.007</v>
      </c>
      <c r="K75" s="32"/>
    </row>
    <row r="76" spans="1:11" s="33" customFormat="1" ht="11.25" customHeight="1">
      <c r="A76" s="35" t="s">
        <v>59</v>
      </c>
      <c r="B76" s="29"/>
      <c r="C76" s="30">
        <v>50</v>
      </c>
      <c r="D76" s="30">
        <v>52</v>
      </c>
      <c r="E76" s="30">
        <v>52</v>
      </c>
      <c r="F76" s="31"/>
      <c r="G76" s="31"/>
      <c r="H76" s="146">
        <v>1.5</v>
      </c>
      <c r="I76" s="146">
        <v>1.456</v>
      </c>
      <c r="J76" s="146">
        <v>1.46</v>
      </c>
      <c r="K76" s="32"/>
    </row>
    <row r="77" spans="1:11" s="33" customFormat="1" ht="11.25" customHeight="1">
      <c r="A77" s="35" t="s">
        <v>60</v>
      </c>
      <c r="B77" s="29"/>
      <c r="C77" s="30">
        <v>106</v>
      </c>
      <c r="D77" s="30">
        <v>3</v>
      </c>
      <c r="E77" s="30">
        <v>5</v>
      </c>
      <c r="F77" s="31"/>
      <c r="G77" s="31"/>
      <c r="H77" s="146">
        <v>4.185</v>
      </c>
      <c r="I77" s="146">
        <v>0.117</v>
      </c>
      <c r="J77" s="146">
        <v>0.195</v>
      </c>
      <c r="K77" s="32"/>
    </row>
    <row r="78" spans="1:11" s="33" customFormat="1" ht="11.25" customHeight="1">
      <c r="A78" s="35" t="s">
        <v>61</v>
      </c>
      <c r="B78" s="29"/>
      <c r="C78" s="30">
        <v>414</v>
      </c>
      <c r="D78" s="30">
        <v>435</v>
      </c>
      <c r="E78" s="30">
        <v>445</v>
      </c>
      <c r="F78" s="31"/>
      <c r="G78" s="31"/>
      <c r="H78" s="146">
        <v>15.4</v>
      </c>
      <c r="I78" s="146">
        <v>19.575</v>
      </c>
      <c r="J78" s="146">
        <v>20.025</v>
      </c>
      <c r="K78" s="32"/>
    </row>
    <row r="79" spans="1:11" s="33" customFormat="1" ht="11.25" customHeight="1">
      <c r="A79" s="35" t="s">
        <v>62</v>
      </c>
      <c r="B79" s="29"/>
      <c r="C79" s="30">
        <v>557</v>
      </c>
      <c r="D79" s="30">
        <v>733</v>
      </c>
      <c r="E79" s="30">
        <v>874</v>
      </c>
      <c r="F79" s="31"/>
      <c r="G79" s="31"/>
      <c r="H79" s="146">
        <v>22.28</v>
      </c>
      <c r="I79" s="146">
        <v>29.32</v>
      </c>
      <c r="J79" s="146">
        <v>52.44</v>
      </c>
      <c r="K79" s="32"/>
    </row>
    <row r="80" spans="1:11" s="42" customFormat="1" ht="11.25" customHeight="1">
      <c r="A80" s="43" t="s">
        <v>63</v>
      </c>
      <c r="B80" s="37"/>
      <c r="C80" s="38">
        <v>1732</v>
      </c>
      <c r="D80" s="38">
        <v>1641</v>
      </c>
      <c r="E80" s="38">
        <v>1863</v>
      </c>
      <c r="F80" s="39">
        <v>113.52833638025594</v>
      </c>
      <c r="G80" s="40"/>
      <c r="H80" s="147">
        <v>71.121</v>
      </c>
      <c r="I80" s="148">
        <v>66.56</v>
      </c>
      <c r="J80" s="148">
        <v>93.279</v>
      </c>
      <c r="K80" s="41">
        <v>140.1427283653846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6"/>
      <c r="I82" s="146"/>
      <c r="J82" s="146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6"/>
      <c r="I83" s="146"/>
      <c r="J83" s="146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7"/>
      <c r="I84" s="148"/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67</v>
      </c>
      <c r="B87" s="52"/>
      <c r="C87" s="53">
        <v>13153</v>
      </c>
      <c r="D87" s="53">
        <v>12948</v>
      </c>
      <c r="E87" s="53">
        <v>13256</v>
      </c>
      <c r="F87" s="54">
        <f>IF(D87&gt;0,100*E87/D87,0)</f>
        <v>102.37874575223972</v>
      </c>
      <c r="G87" s="40"/>
      <c r="H87" s="151">
        <v>697.047</v>
      </c>
      <c r="I87" s="152">
        <v>787.2350000000001</v>
      </c>
      <c r="J87" s="152">
        <v>846.8789999999999</v>
      </c>
      <c r="K87" s="54">
        <f>IF(I87&gt;0,100*J87/I87,0)</f>
        <v>107.57639078547064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3" useFirstPageNumber="1" horizontalDpi="600" verticalDpi="600" orientation="portrait" paperSize="9" scale="72" r:id="rId1"/>
  <headerFooter alignWithMargins="0"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6"/>
  <dimension ref="A1:K625"/>
  <sheetViews>
    <sheetView view="pageBreakPreview" zoomScale="98" zoomScaleSheetLayoutView="98" zoomScalePageLayoutView="0" workbookViewId="0" topLeftCell="A1">
      <selection activeCell="J75" sqref="J7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94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10</v>
      </c>
      <c r="F7" s="22" t="str">
        <f>CONCATENATE(D6,"=100")</f>
        <v>2019=100</v>
      </c>
      <c r="G7" s="23"/>
      <c r="H7" s="20" t="s">
        <v>6</v>
      </c>
      <c r="I7" s="21" t="s">
        <v>6</v>
      </c>
      <c r="J7" s="21">
        <v>10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6"/>
      <c r="I9" s="146"/>
      <c r="J9" s="146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6"/>
      <c r="I10" s="146"/>
      <c r="J10" s="146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6"/>
      <c r="I12" s="146"/>
      <c r="J12" s="146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7"/>
      <c r="I13" s="148"/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>
        <v>4</v>
      </c>
      <c r="D19" s="30">
        <v>4</v>
      </c>
      <c r="E19" s="30"/>
      <c r="F19" s="31"/>
      <c r="G19" s="31"/>
      <c r="H19" s="146">
        <v>0.074</v>
      </c>
      <c r="I19" s="146">
        <v>0.074</v>
      </c>
      <c r="J19" s="146"/>
      <c r="K19" s="32"/>
    </row>
    <row r="20" spans="1:11" s="33" customFormat="1" ht="11.25" customHeight="1">
      <c r="A20" s="35" t="s">
        <v>15</v>
      </c>
      <c r="B20" s="29"/>
      <c r="C20" s="30">
        <v>11</v>
      </c>
      <c r="D20" s="30">
        <v>11</v>
      </c>
      <c r="E20" s="30">
        <v>11</v>
      </c>
      <c r="F20" s="31"/>
      <c r="G20" s="31"/>
      <c r="H20" s="146">
        <v>0.249</v>
      </c>
      <c r="I20" s="146">
        <v>0.222</v>
      </c>
      <c r="J20" s="146">
        <v>0.25</v>
      </c>
      <c r="K20" s="32"/>
    </row>
    <row r="21" spans="1:11" s="33" customFormat="1" ht="11.25" customHeight="1">
      <c r="A21" s="35" t="s">
        <v>16</v>
      </c>
      <c r="B21" s="29"/>
      <c r="C21" s="30">
        <v>11</v>
      </c>
      <c r="D21" s="30">
        <v>11</v>
      </c>
      <c r="E21" s="30"/>
      <c r="F21" s="31"/>
      <c r="G21" s="31"/>
      <c r="H21" s="146">
        <v>0.237</v>
      </c>
      <c r="I21" s="146">
        <v>0.237</v>
      </c>
      <c r="J21" s="146"/>
      <c r="K21" s="32"/>
    </row>
    <row r="22" spans="1:11" s="42" customFormat="1" ht="11.25" customHeight="1">
      <c r="A22" s="36" t="s">
        <v>17</v>
      </c>
      <c r="B22" s="37"/>
      <c r="C22" s="38">
        <v>26</v>
      </c>
      <c r="D22" s="38">
        <v>26</v>
      </c>
      <c r="E22" s="38">
        <v>11</v>
      </c>
      <c r="F22" s="39">
        <v>42.30769230769231</v>
      </c>
      <c r="G22" s="40"/>
      <c r="H22" s="147">
        <v>0.56</v>
      </c>
      <c r="I22" s="148">
        <v>0.5329999999999999</v>
      </c>
      <c r="J22" s="148">
        <v>0.25</v>
      </c>
      <c r="K22" s="41">
        <v>46.904315196998134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>
        <v>206</v>
      </c>
      <c r="D24" s="38">
        <v>206</v>
      </c>
      <c r="E24" s="38">
        <v>206</v>
      </c>
      <c r="F24" s="39">
        <v>100</v>
      </c>
      <c r="G24" s="40"/>
      <c r="H24" s="147">
        <v>5.047</v>
      </c>
      <c r="I24" s="148">
        <v>5.047</v>
      </c>
      <c r="J24" s="148">
        <v>5.069</v>
      </c>
      <c r="K24" s="41">
        <v>100.43590251634635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>
        <v>12</v>
      </c>
      <c r="D26" s="38">
        <v>12</v>
      </c>
      <c r="E26" s="38">
        <v>11</v>
      </c>
      <c r="F26" s="39">
        <v>91.66666666666667</v>
      </c>
      <c r="G26" s="40"/>
      <c r="H26" s="147">
        <v>0.293</v>
      </c>
      <c r="I26" s="148">
        <v>0.3</v>
      </c>
      <c r="J26" s="148">
        <v>0.265</v>
      </c>
      <c r="K26" s="41">
        <v>88.33333333333334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>
        <v>5</v>
      </c>
      <c r="D28" s="30">
        <v>4</v>
      </c>
      <c r="E28" s="30">
        <v>1</v>
      </c>
      <c r="F28" s="31"/>
      <c r="G28" s="31"/>
      <c r="H28" s="146">
        <v>0.14</v>
      </c>
      <c r="I28" s="146">
        <v>0.08</v>
      </c>
      <c r="J28" s="146">
        <v>0.02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6"/>
      <c r="I29" s="146"/>
      <c r="J29" s="146"/>
      <c r="K29" s="32"/>
    </row>
    <row r="30" spans="1:11" s="33" customFormat="1" ht="11.25" customHeight="1">
      <c r="A30" s="35" t="s">
        <v>22</v>
      </c>
      <c r="B30" s="29"/>
      <c r="C30" s="30">
        <v>15</v>
      </c>
      <c r="D30" s="30">
        <v>15</v>
      </c>
      <c r="E30" s="30">
        <v>18</v>
      </c>
      <c r="F30" s="31"/>
      <c r="G30" s="31"/>
      <c r="H30" s="146">
        <v>0.283</v>
      </c>
      <c r="I30" s="146">
        <v>0.283</v>
      </c>
      <c r="J30" s="146">
        <v>0.414</v>
      </c>
      <c r="K30" s="32"/>
    </row>
    <row r="31" spans="1:11" s="42" customFormat="1" ht="11.25" customHeight="1">
      <c r="A31" s="43" t="s">
        <v>23</v>
      </c>
      <c r="B31" s="37"/>
      <c r="C31" s="38">
        <v>20</v>
      </c>
      <c r="D31" s="38">
        <v>19</v>
      </c>
      <c r="E31" s="38">
        <v>19</v>
      </c>
      <c r="F31" s="39">
        <v>100</v>
      </c>
      <c r="G31" s="40"/>
      <c r="H31" s="147">
        <v>0.423</v>
      </c>
      <c r="I31" s="148">
        <v>0.363</v>
      </c>
      <c r="J31" s="148">
        <v>0.434</v>
      </c>
      <c r="K31" s="41">
        <v>119.55922865013774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>
        <v>100</v>
      </c>
      <c r="D33" s="30">
        <v>110</v>
      </c>
      <c r="E33" s="30">
        <v>100</v>
      </c>
      <c r="F33" s="31"/>
      <c r="G33" s="31"/>
      <c r="H33" s="146">
        <v>2.02</v>
      </c>
      <c r="I33" s="146">
        <v>2.15</v>
      </c>
      <c r="J33" s="146">
        <v>1.95</v>
      </c>
      <c r="K33" s="32"/>
    </row>
    <row r="34" spans="1:11" s="33" customFormat="1" ht="11.25" customHeight="1">
      <c r="A34" s="35" t="s">
        <v>25</v>
      </c>
      <c r="B34" s="29"/>
      <c r="C34" s="30">
        <v>45</v>
      </c>
      <c r="D34" s="30">
        <v>45</v>
      </c>
      <c r="E34" s="30">
        <v>45</v>
      </c>
      <c r="F34" s="31"/>
      <c r="G34" s="31"/>
      <c r="H34" s="146">
        <v>1.09</v>
      </c>
      <c r="I34" s="146">
        <v>1.1</v>
      </c>
      <c r="J34" s="146">
        <v>1.09</v>
      </c>
      <c r="K34" s="32"/>
    </row>
    <row r="35" spans="1:11" s="33" customFormat="1" ht="11.25" customHeight="1">
      <c r="A35" s="35" t="s">
        <v>26</v>
      </c>
      <c r="B35" s="29"/>
      <c r="C35" s="30">
        <v>40</v>
      </c>
      <c r="D35" s="30">
        <v>35</v>
      </c>
      <c r="E35" s="30">
        <v>35</v>
      </c>
      <c r="F35" s="31"/>
      <c r="G35" s="31"/>
      <c r="H35" s="146">
        <v>0.771</v>
      </c>
      <c r="I35" s="146">
        <v>0.65</v>
      </c>
      <c r="J35" s="146">
        <v>0.65</v>
      </c>
      <c r="K35" s="32"/>
    </row>
    <row r="36" spans="1:11" s="33" customFormat="1" ht="11.25" customHeight="1">
      <c r="A36" s="35" t="s">
        <v>27</v>
      </c>
      <c r="B36" s="29"/>
      <c r="C36" s="30">
        <v>103</v>
      </c>
      <c r="D36" s="30">
        <v>122</v>
      </c>
      <c r="E36" s="30">
        <v>103</v>
      </c>
      <c r="F36" s="31"/>
      <c r="G36" s="31"/>
      <c r="H36" s="146">
        <v>2.575</v>
      </c>
      <c r="I36" s="146">
        <v>2.575</v>
      </c>
      <c r="J36" s="146">
        <v>2.575</v>
      </c>
      <c r="K36" s="32"/>
    </row>
    <row r="37" spans="1:11" s="42" customFormat="1" ht="11.25" customHeight="1">
      <c r="A37" s="36" t="s">
        <v>28</v>
      </c>
      <c r="B37" s="37"/>
      <c r="C37" s="38">
        <v>288</v>
      </c>
      <c r="D37" s="38">
        <v>312</v>
      </c>
      <c r="E37" s="38">
        <v>283</v>
      </c>
      <c r="F37" s="39">
        <v>90.7051282051282</v>
      </c>
      <c r="G37" s="40"/>
      <c r="H37" s="147">
        <v>6.456</v>
      </c>
      <c r="I37" s="148">
        <v>6.475</v>
      </c>
      <c r="J37" s="148">
        <v>6.265000000000001</v>
      </c>
      <c r="K37" s="41">
        <v>96.75675675675676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>
        <v>13</v>
      </c>
      <c r="D39" s="38">
        <v>12</v>
      </c>
      <c r="E39" s="38">
        <v>10</v>
      </c>
      <c r="F39" s="39">
        <v>83.33333333333333</v>
      </c>
      <c r="G39" s="40"/>
      <c r="H39" s="147">
        <v>0.278</v>
      </c>
      <c r="I39" s="148">
        <v>0.275</v>
      </c>
      <c r="J39" s="148">
        <v>0.215</v>
      </c>
      <c r="K39" s="41">
        <v>78.18181818181817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6"/>
      <c r="I41" s="146"/>
      <c r="J41" s="146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6"/>
      <c r="I42" s="146"/>
      <c r="J42" s="146"/>
      <c r="K42" s="32"/>
    </row>
    <row r="43" spans="1:11" s="33" customFormat="1" ht="11.25" customHeight="1">
      <c r="A43" s="35" t="s">
        <v>32</v>
      </c>
      <c r="B43" s="29"/>
      <c r="C43" s="30">
        <v>5</v>
      </c>
      <c r="D43" s="30">
        <v>5</v>
      </c>
      <c r="E43" s="30"/>
      <c r="F43" s="31"/>
      <c r="G43" s="31"/>
      <c r="H43" s="146">
        <v>0.1</v>
      </c>
      <c r="I43" s="146">
        <v>0.1</v>
      </c>
      <c r="J43" s="146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34</v>
      </c>
      <c r="B45" s="29"/>
      <c r="C45" s="30">
        <v>3</v>
      </c>
      <c r="D45" s="30">
        <v>3</v>
      </c>
      <c r="E45" s="30"/>
      <c r="F45" s="31"/>
      <c r="G45" s="31"/>
      <c r="H45" s="146">
        <v>0.063</v>
      </c>
      <c r="I45" s="146">
        <v>0.063</v>
      </c>
      <c r="J45" s="146"/>
      <c r="K45" s="32"/>
    </row>
    <row r="46" spans="1:11" s="33" customFormat="1" ht="11.25" customHeight="1">
      <c r="A46" s="35" t="s">
        <v>35</v>
      </c>
      <c r="B46" s="29"/>
      <c r="C46" s="30">
        <v>4</v>
      </c>
      <c r="D46" s="30">
        <v>4</v>
      </c>
      <c r="E46" s="30">
        <v>4</v>
      </c>
      <c r="F46" s="31"/>
      <c r="G46" s="31"/>
      <c r="H46" s="146">
        <v>0.06</v>
      </c>
      <c r="I46" s="146">
        <v>0.06</v>
      </c>
      <c r="J46" s="146">
        <v>0.06</v>
      </c>
      <c r="K46" s="32"/>
    </row>
    <row r="47" spans="1:11" s="33" customFormat="1" ht="11.25" customHeight="1">
      <c r="A47" s="35" t="s">
        <v>36</v>
      </c>
      <c r="B47" s="29"/>
      <c r="C47" s="30">
        <v>115</v>
      </c>
      <c r="D47" s="30">
        <v>115</v>
      </c>
      <c r="E47" s="30">
        <v>118</v>
      </c>
      <c r="F47" s="31"/>
      <c r="G47" s="31"/>
      <c r="H47" s="146">
        <v>4.025</v>
      </c>
      <c r="I47" s="146">
        <v>4.025</v>
      </c>
      <c r="J47" s="146">
        <v>4.13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6"/>
      <c r="I48" s="146"/>
      <c r="J48" s="146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6"/>
      <c r="I49" s="146"/>
      <c r="J49" s="146"/>
      <c r="K49" s="32"/>
    </row>
    <row r="50" spans="1:11" s="42" customFormat="1" ht="11.25" customHeight="1">
      <c r="A50" s="43" t="s">
        <v>39</v>
      </c>
      <c r="B50" s="37"/>
      <c r="C50" s="38">
        <v>127</v>
      </c>
      <c r="D50" s="38">
        <v>127</v>
      </c>
      <c r="E50" s="38">
        <v>122</v>
      </c>
      <c r="F50" s="39">
        <v>96.06299212598425</v>
      </c>
      <c r="G50" s="40"/>
      <c r="H50" s="147">
        <v>4.248</v>
      </c>
      <c r="I50" s="148">
        <v>4.248</v>
      </c>
      <c r="J50" s="148">
        <v>4.1899999999999995</v>
      </c>
      <c r="K50" s="41">
        <v>98.63465160075327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>
        <v>2</v>
      </c>
      <c r="D52" s="38"/>
      <c r="E52" s="38">
        <v>2</v>
      </c>
      <c r="F52" s="39"/>
      <c r="G52" s="40"/>
      <c r="H52" s="147">
        <v>0.024</v>
      </c>
      <c r="I52" s="148"/>
      <c r="J52" s="148">
        <v>0.024</v>
      </c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6"/>
      <c r="I54" s="146"/>
      <c r="J54" s="146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6"/>
      <c r="I55" s="146"/>
      <c r="J55" s="146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6"/>
      <c r="I56" s="146"/>
      <c r="J56" s="146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6"/>
      <c r="I57" s="146"/>
      <c r="J57" s="146"/>
      <c r="K57" s="32"/>
    </row>
    <row r="58" spans="1:11" s="33" customFormat="1" ht="11.25" customHeight="1">
      <c r="A58" s="35" t="s">
        <v>45</v>
      </c>
      <c r="B58" s="29"/>
      <c r="C58" s="30">
        <v>3</v>
      </c>
      <c r="D58" s="30">
        <v>3</v>
      </c>
      <c r="E58" s="30">
        <v>3</v>
      </c>
      <c r="F58" s="31"/>
      <c r="G58" s="31"/>
      <c r="H58" s="146">
        <v>0.072</v>
      </c>
      <c r="I58" s="146">
        <v>0.072</v>
      </c>
      <c r="J58" s="146">
        <v>0.061</v>
      </c>
      <c r="K58" s="32"/>
    </row>
    <row r="59" spans="1:11" s="42" customFormat="1" ht="11.25" customHeight="1">
      <c r="A59" s="36" t="s">
        <v>46</v>
      </c>
      <c r="B59" s="37"/>
      <c r="C59" s="38">
        <v>3</v>
      </c>
      <c r="D59" s="38">
        <v>3</v>
      </c>
      <c r="E59" s="38">
        <v>3</v>
      </c>
      <c r="F59" s="39">
        <v>100</v>
      </c>
      <c r="G59" s="40"/>
      <c r="H59" s="147">
        <v>0.072</v>
      </c>
      <c r="I59" s="148">
        <v>0.072</v>
      </c>
      <c r="J59" s="148">
        <v>0.061</v>
      </c>
      <c r="K59" s="41">
        <v>84.72222222222223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>
        <v>260</v>
      </c>
      <c r="D61" s="30">
        <v>260</v>
      </c>
      <c r="E61" s="30">
        <v>180</v>
      </c>
      <c r="F61" s="31"/>
      <c r="G61" s="31"/>
      <c r="H61" s="146">
        <v>6.76</v>
      </c>
      <c r="I61" s="146">
        <v>7.8</v>
      </c>
      <c r="J61" s="146">
        <v>5.4</v>
      </c>
      <c r="K61" s="32"/>
    </row>
    <row r="62" spans="1:11" s="33" customFormat="1" ht="11.25" customHeight="1">
      <c r="A62" s="35" t="s">
        <v>48</v>
      </c>
      <c r="B62" s="29"/>
      <c r="C62" s="30">
        <v>235</v>
      </c>
      <c r="D62" s="30">
        <v>234</v>
      </c>
      <c r="E62" s="30">
        <v>235</v>
      </c>
      <c r="F62" s="31"/>
      <c r="G62" s="31"/>
      <c r="H62" s="146">
        <v>5.111</v>
      </c>
      <c r="I62" s="146">
        <v>5.111</v>
      </c>
      <c r="J62" s="146">
        <v>5.288</v>
      </c>
      <c r="K62" s="32"/>
    </row>
    <row r="63" spans="1:11" s="33" customFormat="1" ht="11.25" customHeight="1">
      <c r="A63" s="35" t="s">
        <v>49</v>
      </c>
      <c r="B63" s="29"/>
      <c r="C63" s="30">
        <v>95</v>
      </c>
      <c r="D63" s="30">
        <v>100</v>
      </c>
      <c r="E63" s="30">
        <v>95</v>
      </c>
      <c r="F63" s="31"/>
      <c r="G63" s="31"/>
      <c r="H63" s="146">
        <v>3.136</v>
      </c>
      <c r="I63" s="146">
        <v>3.04</v>
      </c>
      <c r="J63" s="146">
        <v>3.136</v>
      </c>
      <c r="K63" s="32"/>
    </row>
    <row r="64" spans="1:11" s="42" customFormat="1" ht="11.25" customHeight="1">
      <c r="A64" s="36" t="s">
        <v>50</v>
      </c>
      <c r="B64" s="37"/>
      <c r="C64" s="38">
        <v>590</v>
      </c>
      <c r="D64" s="38">
        <v>594</v>
      </c>
      <c r="E64" s="38">
        <v>510</v>
      </c>
      <c r="F64" s="39">
        <v>85.85858585858585</v>
      </c>
      <c r="G64" s="40"/>
      <c r="H64" s="147">
        <v>15.006999999999998</v>
      </c>
      <c r="I64" s="148">
        <v>15.951</v>
      </c>
      <c r="J64" s="148">
        <v>13.824000000000002</v>
      </c>
      <c r="K64" s="41">
        <v>86.66541282678202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>
        <v>601</v>
      </c>
      <c r="D66" s="38">
        <v>420</v>
      </c>
      <c r="E66" s="38">
        <v>660</v>
      </c>
      <c r="F66" s="39">
        <v>157.14285714285714</v>
      </c>
      <c r="G66" s="40"/>
      <c r="H66" s="147">
        <v>18.09</v>
      </c>
      <c r="I66" s="148">
        <v>14.218</v>
      </c>
      <c r="J66" s="148">
        <v>15.84</v>
      </c>
      <c r="K66" s="41">
        <v>111.40807427204952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6"/>
      <c r="I68" s="146"/>
      <c r="J68" s="146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6"/>
      <c r="I69" s="146"/>
      <c r="J69" s="146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7"/>
      <c r="I70" s="148"/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>
        <v>204</v>
      </c>
      <c r="D72" s="30">
        <v>204</v>
      </c>
      <c r="E72" s="30">
        <v>200</v>
      </c>
      <c r="F72" s="31"/>
      <c r="G72" s="31"/>
      <c r="H72" s="146">
        <v>7.06</v>
      </c>
      <c r="I72" s="146">
        <v>7</v>
      </c>
      <c r="J72" s="146">
        <v>7</v>
      </c>
      <c r="K72" s="32"/>
    </row>
    <row r="73" spans="1:11" s="33" customFormat="1" ht="11.25" customHeight="1">
      <c r="A73" s="35" t="s">
        <v>56</v>
      </c>
      <c r="B73" s="29"/>
      <c r="C73" s="30">
        <v>5</v>
      </c>
      <c r="D73" s="30">
        <v>5</v>
      </c>
      <c r="E73" s="30">
        <v>5</v>
      </c>
      <c r="F73" s="31"/>
      <c r="G73" s="31"/>
      <c r="H73" s="146">
        <v>0.09</v>
      </c>
      <c r="I73" s="146">
        <v>0.09</v>
      </c>
      <c r="J73" s="146">
        <v>0.09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6"/>
      <c r="I74" s="146"/>
      <c r="J74" s="146"/>
      <c r="K74" s="32"/>
    </row>
    <row r="75" spans="1:11" s="33" customFormat="1" ht="11.25" customHeight="1">
      <c r="A75" s="35" t="s">
        <v>58</v>
      </c>
      <c r="B75" s="29"/>
      <c r="C75" s="30">
        <v>345</v>
      </c>
      <c r="D75" s="30">
        <v>320</v>
      </c>
      <c r="E75" s="30">
        <v>354</v>
      </c>
      <c r="F75" s="31"/>
      <c r="G75" s="31"/>
      <c r="H75" s="146">
        <v>10.885</v>
      </c>
      <c r="I75" s="146">
        <v>10.885</v>
      </c>
      <c r="J75" s="146">
        <v>10.885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6"/>
      <c r="I76" s="146"/>
      <c r="J76" s="146"/>
      <c r="K76" s="32"/>
    </row>
    <row r="77" spans="1:11" s="33" customFormat="1" ht="11.25" customHeight="1">
      <c r="A77" s="35" t="s">
        <v>60</v>
      </c>
      <c r="B77" s="29"/>
      <c r="C77" s="30">
        <v>4</v>
      </c>
      <c r="D77" s="30">
        <v>4</v>
      </c>
      <c r="E77" s="30">
        <v>4</v>
      </c>
      <c r="F77" s="31"/>
      <c r="G77" s="31"/>
      <c r="H77" s="146">
        <v>0.08</v>
      </c>
      <c r="I77" s="146">
        <v>0.08</v>
      </c>
      <c r="J77" s="146">
        <v>0.08</v>
      </c>
      <c r="K77" s="32"/>
    </row>
    <row r="78" spans="1:11" s="33" customFormat="1" ht="11.25" customHeight="1">
      <c r="A78" s="35" t="s">
        <v>61</v>
      </c>
      <c r="B78" s="29"/>
      <c r="C78" s="30">
        <v>10</v>
      </c>
      <c r="D78" s="30"/>
      <c r="E78" s="30">
        <v>10</v>
      </c>
      <c r="F78" s="31"/>
      <c r="G78" s="31"/>
      <c r="H78" s="146">
        <v>0.25</v>
      </c>
      <c r="I78" s="146"/>
      <c r="J78" s="146">
        <v>0.25</v>
      </c>
      <c r="K78" s="32"/>
    </row>
    <row r="79" spans="1:11" s="33" customFormat="1" ht="11.25" customHeight="1">
      <c r="A79" s="35" t="s">
        <v>62</v>
      </c>
      <c r="B79" s="29"/>
      <c r="C79" s="30">
        <v>5</v>
      </c>
      <c r="D79" s="30">
        <v>5</v>
      </c>
      <c r="E79" s="30"/>
      <c r="F79" s="31"/>
      <c r="G79" s="31"/>
      <c r="H79" s="146">
        <v>0.134</v>
      </c>
      <c r="I79" s="146">
        <v>0.1</v>
      </c>
      <c r="J79" s="146"/>
      <c r="K79" s="32"/>
    </row>
    <row r="80" spans="1:11" s="42" customFormat="1" ht="11.25" customHeight="1">
      <c r="A80" s="43" t="s">
        <v>63</v>
      </c>
      <c r="B80" s="37"/>
      <c r="C80" s="38">
        <v>573</v>
      </c>
      <c r="D80" s="38">
        <v>538</v>
      </c>
      <c r="E80" s="38">
        <v>573</v>
      </c>
      <c r="F80" s="39">
        <v>106.50557620817844</v>
      </c>
      <c r="G80" s="40"/>
      <c r="H80" s="147">
        <v>18.499</v>
      </c>
      <c r="I80" s="148">
        <v>18.155</v>
      </c>
      <c r="J80" s="148">
        <v>18.305</v>
      </c>
      <c r="K80" s="41">
        <v>100.826218672542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>
        <v>57</v>
      </c>
      <c r="D82" s="30">
        <v>56</v>
      </c>
      <c r="E82" s="30">
        <v>57</v>
      </c>
      <c r="F82" s="31"/>
      <c r="G82" s="31"/>
      <c r="H82" s="146">
        <v>1.35</v>
      </c>
      <c r="I82" s="146">
        <v>1.35</v>
      </c>
      <c r="J82" s="146">
        <v>1.35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6"/>
      <c r="I83" s="146"/>
      <c r="J83" s="146"/>
      <c r="K83" s="32"/>
    </row>
    <row r="84" spans="1:11" s="42" customFormat="1" ht="11.25" customHeight="1">
      <c r="A84" s="36" t="s">
        <v>66</v>
      </c>
      <c r="B84" s="37"/>
      <c r="C84" s="38">
        <v>57</v>
      </c>
      <c r="D84" s="38">
        <v>56</v>
      </c>
      <c r="E84" s="38">
        <v>57</v>
      </c>
      <c r="F84" s="39">
        <v>101.78571428571429</v>
      </c>
      <c r="G84" s="40"/>
      <c r="H84" s="147">
        <v>1.35</v>
      </c>
      <c r="I84" s="148">
        <v>1.35</v>
      </c>
      <c r="J84" s="148">
        <v>1.35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67</v>
      </c>
      <c r="B87" s="52"/>
      <c r="C87" s="53">
        <v>2518</v>
      </c>
      <c r="D87" s="53">
        <v>2325</v>
      </c>
      <c r="E87" s="53">
        <v>2467</v>
      </c>
      <c r="F87" s="54">
        <f>IF(D87&gt;0,100*E87/D87,0)</f>
        <v>106.10752688172043</v>
      </c>
      <c r="G87" s="40"/>
      <c r="H87" s="151">
        <v>70.347</v>
      </c>
      <c r="I87" s="152">
        <v>66.987</v>
      </c>
      <c r="J87" s="152">
        <v>66.092</v>
      </c>
      <c r="K87" s="54">
        <f>IF(I87&gt;0,100*J87/I87,0)</f>
        <v>98.66391986504844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4" useFirstPageNumber="1" horizontalDpi="600" verticalDpi="600" orientation="portrait" paperSize="9" scale="7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AD155"/>
  <sheetViews>
    <sheetView showZeros="0" view="pageBreakPreview" zoomScale="92" zoomScaleSheetLayoutView="92" zoomScalePageLayoutView="0" workbookViewId="0" topLeftCell="A1">
      <selection activeCell="A2" sqref="A2"/>
    </sheetView>
  </sheetViews>
  <sheetFormatPr defaultColWidth="8.7109375" defaultRowHeight="15"/>
  <cols>
    <col min="1" max="1" width="22.00390625" style="65" customWidth="1"/>
    <col min="2" max="2" width="0.9921875" style="65" customWidth="1"/>
    <col min="3" max="3" width="1.1484375" style="65" customWidth="1"/>
    <col min="4" max="4" width="6.421875" style="65" customWidth="1"/>
    <col min="5" max="7" width="9.421875" style="65" customWidth="1"/>
    <col min="8" max="8" width="10.421875" style="65" customWidth="1"/>
    <col min="9" max="9" width="0.9921875" style="65" customWidth="1"/>
    <col min="10" max="10" width="6.421875" style="65" customWidth="1"/>
    <col min="11" max="13" width="9.421875" style="65" customWidth="1"/>
    <col min="14" max="14" width="10.421875" style="65" customWidth="1"/>
    <col min="15" max="15" width="22.00390625" style="65" customWidth="1"/>
    <col min="16" max="16" width="0.9921875" style="65" customWidth="1"/>
    <col min="17" max="17" width="1.1484375" style="65" customWidth="1"/>
    <col min="18" max="18" width="6.421875" style="65" customWidth="1"/>
    <col min="19" max="21" width="9.421875" style="65" customWidth="1"/>
    <col min="22" max="22" width="10.421875" style="65" customWidth="1"/>
    <col min="23" max="23" width="0.9921875" style="65" customWidth="1"/>
    <col min="24" max="24" width="6.421875" style="65" customWidth="1"/>
    <col min="25" max="27" width="9.421875" style="65" customWidth="1"/>
    <col min="28" max="28" width="10.421875" style="65" customWidth="1"/>
    <col min="29" max="16384" width="8.7109375" style="65" customWidth="1"/>
  </cols>
  <sheetData>
    <row r="1" spans="1:22" ht="9">
      <c r="A1" s="64"/>
      <c r="B1" s="64"/>
      <c r="C1" s="64"/>
      <c r="D1" s="64"/>
      <c r="E1" s="64"/>
      <c r="F1" s="64"/>
      <c r="G1" s="64"/>
      <c r="H1" s="64"/>
      <c r="O1" s="64"/>
      <c r="P1" s="64"/>
      <c r="Q1" s="64"/>
      <c r="R1" s="64"/>
      <c r="S1" s="64"/>
      <c r="T1" s="64"/>
      <c r="U1" s="64"/>
      <c r="V1" s="64"/>
    </row>
    <row r="2" spans="1:27" s="68" customFormat="1" ht="9.75">
      <c r="A2" s="66" t="s">
        <v>117</v>
      </c>
      <c r="B2" s="67"/>
      <c r="C2" s="67"/>
      <c r="D2" s="67"/>
      <c r="E2" s="67"/>
      <c r="F2" s="67"/>
      <c r="G2" s="67"/>
      <c r="H2" s="67"/>
      <c r="J2" s="68" t="s">
        <v>118</v>
      </c>
      <c r="M2" s="68" t="s">
        <v>124</v>
      </c>
      <c r="O2" s="66" t="s">
        <v>117</v>
      </c>
      <c r="P2" s="67"/>
      <c r="Q2" s="67"/>
      <c r="R2" s="67"/>
      <c r="S2" s="67"/>
      <c r="T2" s="67"/>
      <c r="U2" s="67"/>
      <c r="V2" s="67"/>
      <c r="X2" s="68" t="s">
        <v>118</v>
      </c>
      <c r="AA2" s="68" t="s">
        <v>124</v>
      </c>
    </row>
    <row r="3" spans="1:22" s="68" customFormat="1" ht="12" customHeight="1" thickBot="1">
      <c r="A3" s="67"/>
      <c r="B3" s="67"/>
      <c r="C3" s="67"/>
      <c r="D3" s="67"/>
      <c r="E3" s="67"/>
      <c r="F3" s="67"/>
      <c r="G3" s="67"/>
      <c r="H3" s="67"/>
      <c r="O3" s="67"/>
      <c r="P3" s="67"/>
      <c r="Q3" s="67"/>
      <c r="R3" s="67"/>
      <c r="S3" s="67"/>
      <c r="T3" s="67"/>
      <c r="U3" s="67"/>
      <c r="V3" s="67"/>
    </row>
    <row r="4" spans="1:28" s="68" customFormat="1" ht="10.5" thickBot="1">
      <c r="A4" s="69"/>
      <c r="B4" s="70"/>
      <c r="C4" s="71"/>
      <c r="D4" s="181" t="s">
        <v>119</v>
      </c>
      <c r="E4" s="182"/>
      <c r="F4" s="182"/>
      <c r="G4" s="182"/>
      <c r="H4" s="183"/>
      <c r="J4" s="181" t="s">
        <v>120</v>
      </c>
      <c r="K4" s="182"/>
      <c r="L4" s="182"/>
      <c r="M4" s="182"/>
      <c r="N4" s="183"/>
      <c r="O4" s="69"/>
      <c r="P4" s="70"/>
      <c r="Q4" s="71"/>
      <c r="R4" s="181" t="s">
        <v>119</v>
      </c>
      <c r="S4" s="182"/>
      <c r="T4" s="182"/>
      <c r="U4" s="182"/>
      <c r="V4" s="183"/>
      <c r="X4" s="181" t="s">
        <v>120</v>
      </c>
      <c r="Y4" s="182"/>
      <c r="Z4" s="182"/>
      <c r="AA4" s="182"/>
      <c r="AB4" s="183"/>
    </row>
    <row r="5" spans="1:28" s="68" customFormat="1" ht="9.75">
      <c r="A5" s="72" t="s">
        <v>121</v>
      </c>
      <c r="B5" s="73"/>
      <c r="C5" s="71"/>
      <c r="D5" s="69"/>
      <c r="E5" s="74" t="s">
        <v>323</v>
      </c>
      <c r="F5" s="74" t="s">
        <v>122</v>
      </c>
      <c r="G5" s="74" t="s">
        <v>123</v>
      </c>
      <c r="H5" s="75">
        <f>G6</f>
        <v>2019</v>
      </c>
      <c r="J5" s="69"/>
      <c r="K5" s="74" t="s">
        <v>323</v>
      </c>
      <c r="L5" s="74" t="s">
        <v>122</v>
      </c>
      <c r="M5" s="74" t="s">
        <v>123</v>
      </c>
      <c r="N5" s="75">
        <f>M6</f>
        <v>2019</v>
      </c>
      <c r="O5" s="72" t="s">
        <v>121</v>
      </c>
      <c r="P5" s="73"/>
      <c r="Q5" s="71"/>
      <c r="R5" s="69"/>
      <c r="S5" s="74" t="s">
        <v>323</v>
      </c>
      <c r="T5" s="74" t="s">
        <v>122</v>
      </c>
      <c r="U5" s="74" t="s">
        <v>123</v>
      </c>
      <c r="V5" s="75">
        <f>U6</f>
        <v>2019</v>
      </c>
      <c r="X5" s="69"/>
      <c r="Y5" s="74" t="s">
        <v>323</v>
      </c>
      <c r="Z5" s="74" t="s">
        <v>122</v>
      </c>
      <c r="AA5" s="74" t="s">
        <v>123</v>
      </c>
      <c r="AB5" s="75">
        <f>AA6</f>
        <v>2019</v>
      </c>
    </row>
    <row r="6" spans="1:28" s="68" customFormat="1" ht="23.25" customHeight="1" thickBot="1">
      <c r="A6" s="76"/>
      <c r="B6" s="77"/>
      <c r="C6" s="78"/>
      <c r="D6" s="79" t="s">
        <v>324</v>
      </c>
      <c r="E6" s="80">
        <f>G6-2</f>
        <v>2017</v>
      </c>
      <c r="F6" s="80">
        <f>G6-1</f>
        <v>2018</v>
      </c>
      <c r="G6" s="80">
        <v>2019</v>
      </c>
      <c r="H6" s="81" t="str">
        <f>CONCATENATE(F6,"=100")</f>
        <v>2018=100</v>
      </c>
      <c r="I6" s="82"/>
      <c r="J6" s="79" t="s">
        <v>324</v>
      </c>
      <c r="K6" s="80">
        <f>M6-2</f>
        <v>2017</v>
      </c>
      <c r="L6" s="80">
        <f>M6-1</f>
        <v>2018</v>
      </c>
      <c r="M6" s="80">
        <v>2019</v>
      </c>
      <c r="N6" s="81" t="str">
        <f>CONCATENATE(L6,"=100")</f>
        <v>2018=100</v>
      </c>
      <c r="O6" s="76"/>
      <c r="P6" s="77"/>
      <c r="Q6" s="78"/>
      <c r="R6" s="79" t="s">
        <v>324</v>
      </c>
      <c r="S6" s="80">
        <f>U6-2</f>
        <v>2017</v>
      </c>
      <c r="T6" s="80">
        <f>U6-1</f>
        <v>2018</v>
      </c>
      <c r="U6" s="80">
        <v>2019</v>
      </c>
      <c r="V6" s="81" t="str">
        <f>CONCATENATE(T6,"=100")</f>
        <v>2018=100</v>
      </c>
      <c r="W6" s="82"/>
      <c r="X6" s="79" t="s">
        <v>324</v>
      </c>
      <c r="Y6" s="80">
        <f>AA6-2</f>
        <v>2017</v>
      </c>
      <c r="Z6" s="80">
        <f>AA6-1</f>
        <v>2018</v>
      </c>
      <c r="AA6" s="80">
        <v>2019</v>
      </c>
      <c r="AB6" s="81" t="str">
        <f>CONCATENATE(Z6,"=100")</f>
        <v>2018=100</v>
      </c>
    </row>
    <row r="7" spans="1:28" s="89" customFormat="1" ht="11.25" customHeight="1">
      <c r="A7" s="83"/>
      <c r="B7" s="83"/>
      <c r="C7" s="83"/>
      <c r="D7" s="84"/>
      <c r="E7" s="85"/>
      <c r="F7" s="85"/>
      <c r="G7" s="85"/>
      <c r="H7" s="85">
        <f>IF(AND(F7&gt;0,G7&gt;0),G7*100/F7,"")</f>
      </c>
      <c r="I7" s="86"/>
      <c r="J7" s="86"/>
      <c r="K7" s="87"/>
      <c r="L7" s="87"/>
      <c r="M7" s="87"/>
      <c r="N7" s="87">
        <f>IF(AND(L7&gt;0,M7&gt;0),M7*100/L7,"")</f>
      </c>
      <c r="O7" s="83"/>
      <c r="P7" s="83"/>
      <c r="Q7" s="83"/>
      <c r="R7" s="84"/>
      <c r="S7" s="85"/>
      <c r="T7" s="85"/>
      <c r="U7" s="85"/>
      <c r="V7" s="85">
        <f>IF(AND(T7&gt;0,U7&gt;0),U7*100/T7,"")</f>
      </c>
      <c r="W7" s="86"/>
      <c r="X7" s="86"/>
      <c r="Y7" s="87"/>
      <c r="Z7" s="87"/>
      <c r="AA7" s="87"/>
      <c r="AB7" s="88">
        <f>IF(AND(Z7&gt;0,AA7&gt;0),AA7*100/Z7,"")</f>
      </c>
    </row>
    <row r="8" spans="1:28" s="89" customFormat="1" ht="4.5" customHeight="1">
      <c r="A8" s="83"/>
      <c r="B8" s="83"/>
      <c r="C8" s="83"/>
      <c r="D8" s="84"/>
      <c r="E8" s="85"/>
      <c r="F8" s="85"/>
      <c r="G8" s="85"/>
      <c r="H8" s="85"/>
      <c r="I8" s="86"/>
      <c r="J8" s="86"/>
      <c r="K8" s="87"/>
      <c r="L8" s="87"/>
      <c r="M8" s="87"/>
      <c r="N8" s="87"/>
      <c r="O8" s="83"/>
      <c r="P8" s="83"/>
      <c r="Q8" s="83"/>
      <c r="R8" s="84"/>
      <c r="S8" s="85"/>
      <c r="T8" s="85"/>
      <c r="U8" s="85"/>
      <c r="V8" s="85"/>
      <c r="W8" s="86"/>
      <c r="X8" s="86"/>
      <c r="Y8" s="87"/>
      <c r="Z8" s="87"/>
      <c r="AA8" s="87"/>
      <c r="AB8" s="88"/>
    </row>
    <row r="9" spans="1:28" s="89" customFormat="1" ht="11.25" customHeight="1">
      <c r="A9" s="83" t="s">
        <v>125</v>
      </c>
      <c r="B9" s="83"/>
      <c r="C9" s="83"/>
      <c r="D9" s="100"/>
      <c r="E9" s="85"/>
      <c r="F9" s="85"/>
      <c r="G9" s="85"/>
      <c r="H9" s="85">
        <f aca="true" t="shared" si="0" ref="H9:H22">IF(AND(F9&gt;0,G9&gt;0),G9*100/F9,"")</f>
      </c>
      <c r="I9" s="86"/>
      <c r="J9" s="101"/>
      <c r="K9" s="87"/>
      <c r="L9" s="87"/>
      <c r="M9" s="87"/>
      <c r="N9" s="87">
        <f aca="true" t="shared" si="1" ref="N9:N22">IF(AND(L9&gt;0,M9&gt;0),M9*100/L9,"")</f>
      </c>
      <c r="O9" s="83" t="s">
        <v>135</v>
      </c>
      <c r="P9" s="83"/>
      <c r="Q9" s="83"/>
      <c r="R9" s="100"/>
      <c r="S9" s="85"/>
      <c r="T9" s="85"/>
      <c r="U9" s="85"/>
      <c r="V9" s="85">
        <f aca="true" t="shared" si="2" ref="V9:V18">IF(AND(T9&gt;0,U9&gt;0),U9*100/T9,"")</f>
      </c>
      <c r="W9" s="86"/>
      <c r="X9" s="101"/>
      <c r="Y9" s="87"/>
      <c r="Z9" s="87"/>
      <c r="AA9" s="87"/>
      <c r="AB9" s="88">
        <f aca="true" t="shared" si="3" ref="AB9:AB18">IF(AND(Z9&gt;0,AA9&gt;0),AA9*100/Z9,"")</f>
      </c>
    </row>
    <row r="10" spans="1:28" s="89" customFormat="1" ht="11.25" customHeight="1">
      <c r="A10" s="83" t="s">
        <v>126</v>
      </c>
      <c r="B10" s="85"/>
      <c r="C10" s="85"/>
      <c r="D10" s="100">
        <v>9</v>
      </c>
      <c r="E10" s="91">
        <v>1641.635</v>
      </c>
      <c r="F10" s="91">
        <v>1686.9</v>
      </c>
      <c r="G10" s="91">
        <v>1652.924</v>
      </c>
      <c r="H10" s="91">
        <f t="shared" si="0"/>
        <v>97.98589127986246</v>
      </c>
      <c r="I10" s="87"/>
      <c r="J10" s="101">
        <v>9</v>
      </c>
      <c r="K10" s="88">
        <v>3763.4610000000002</v>
      </c>
      <c r="L10" s="88">
        <v>6703.231000000001</v>
      </c>
      <c r="M10" s="88">
        <v>5107.658</v>
      </c>
      <c r="N10" s="87">
        <f t="shared" si="1"/>
        <v>76.19695636328213</v>
      </c>
      <c r="O10" s="83" t="s">
        <v>309</v>
      </c>
      <c r="P10" s="85"/>
      <c r="Q10" s="85"/>
      <c r="R10" s="100">
        <v>6</v>
      </c>
      <c r="S10" s="91">
        <v>6.774</v>
      </c>
      <c r="T10" s="91">
        <v>5.976</v>
      </c>
      <c r="U10" s="91">
        <v>6.393</v>
      </c>
      <c r="V10" s="91">
        <f t="shared" si="2"/>
        <v>106.97791164658634</v>
      </c>
      <c r="W10" s="87"/>
      <c r="X10" s="101">
        <v>6</v>
      </c>
      <c r="Y10" s="88">
        <v>59.209999999999994</v>
      </c>
      <c r="Z10" s="88">
        <v>50.9</v>
      </c>
      <c r="AA10" s="88">
        <v>55.31200000000001</v>
      </c>
      <c r="AB10" s="88">
        <f t="shared" si="3"/>
        <v>108.66797642436151</v>
      </c>
    </row>
    <row r="11" spans="1:30" s="89" customFormat="1" ht="11.25" customHeight="1">
      <c r="A11" s="83" t="s">
        <v>127</v>
      </c>
      <c r="B11" s="85"/>
      <c r="C11" s="85"/>
      <c r="D11" s="100">
        <v>9</v>
      </c>
      <c r="E11" s="91">
        <v>417.589</v>
      </c>
      <c r="F11" s="91">
        <v>374.608</v>
      </c>
      <c r="G11" s="91">
        <v>265.569</v>
      </c>
      <c r="H11" s="91">
        <f t="shared" si="0"/>
        <v>70.89250629991885</v>
      </c>
      <c r="I11" s="87"/>
      <c r="J11" s="101">
        <v>9</v>
      </c>
      <c r="K11" s="88">
        <v>1061.648</v>
      </c>
      <c r="L11" s="88">
        <v>1282.494</v>
      </c>
      <c r="M11" s="88">
        <v>733.662</v>
      </c>
      <c r="N11" s="87">
        <f t="shared" si="1"/>
        <v>57.20588166494346</v>
      </c>
      <c r="O11" s="83" t="s">
        <v>310</v>
      </c>
      <c r="P11" s="85"/>
      <c r="Q11" s="85"/>
      <c r="R11" s="100">
        <v>8</v>
      </c>
      <c r="S11" s="87">
        <v>40.2</v>
      </c>
      <c r="T11" s="87">
        <v>24.099999999999998</v>
      </c>
      <c r="U11" s="87">
        <v>28.799999999999997</v>
      </c>
      <c r="V11" s="91">
        <f t="shared" si="2"/>
        <v>119.50207468879667</v>
      </c>
      <c r="W11" s="87"/>
      <c r="X11" s="101">
        <v>9</v>
      </c>
      <c r="Y11" s="88">
        <v>9.159</v>
      </c>
      <c r="Z11" s="88">
        <v>5.664999999999999</v>
      </c>
      <c r="AA11" s="88">
        <v>6.984999999999999</v>
      </c>
      <c r="AB11" s="88">
        <f t="shared" si="3"/>
        <v>123.30097087378643</v>
      </c>
      <c r="AD11" s="86"/>
    </row>
    <row r="12" spans="1:28" ht="11.25">
      <c r="A12" s="83" t="s">
        <v>128</v>
      </c>
      <c r="B12" s="85"/>
      <c r="C12" s="85"/>
      <c r="D12" s="100">
        <v>9</v>
      </c>
      <c r="E12" s="91">
        <v>2059.224</v>
      </c>
      <c r="F12" s="91">
        <v>2061.508</v>
      </c>
      <c r="G12" s="91">
        <v>1918.493</v>
      </c>
      <c r="H12" s="91">
        <f t="shared" si="0"/>
        <v>93.06260271606999</v>
      </c>
      <c r="I12" s="87"/>
      <c r="J12" s="101">
        <v>9</v>
      </c>
      <c r="K12" s="88">
        <v>4825.109</v>
      </c>
      <c r="L12" s="88">
        <v>7985.724999999999</v>
      </c>
      <c r="M12" s="88">
        <v>5841.319999999999</v>
      </c>
      <c r="N12" s="87">
        <f t="shared" si="1"/>
        <v>73.14702171687604</v>
      </c>
      <c r="O12" s="83" t="s">
        <v>138</v>
      </c>
      <c r="P12" s="85"/>
      <c r="Q12" s="85"/>
      <c r="R12" s="100">
        <v>10</v>
      </c>
      <c r="S12" s="91">
        <v>2.199</v>
      </c>
      <c r="T12" s="91">
        <v>2.518</v>
      </c>
      <c r="U12" s="91">
        <v>2.325</v>
      </c>
      <c r="V12" s="91">
        <f t="shared" si="2"/>
        <v>92.33518665607627</v>
      </c>
      <c r="W12" s="87"/>
      <c r="X12" s="101">
        <v>3</v>
      </c>
      <c r="Y12" s="88">
        <v>59.587</v>
      </c>
      <c r="Z12" s="88">
        <v>70.347</v>
      </c>
      <c r="AA12" s="88">
        <v>66.987</v>
      </c>
      <c r="AB12" s="88">
        <f t="shared" si="3"/>
        <v>95.22367691585995</v>
      </c>
    </row>
    <row r="13" spans="1:28" s="68" customFormat="1" ht="11.25">
      <c r="A13" s="83" t="s">
        <v>129</v>
      </c>
      <c r="B13" s="85"/>
      <c r="C13" s="85"/>
      <c r="D13" s="100">
        <v>9</v>
      </c>
      <c r="E13" s="91">
        <v>404.589</v>
      </c>
      <c r="F13" s="91">
        <v>336.68</v>
      </c>
      <c r="G13" s="91">
        <v>267.91554</v>
      </c>
      <c r="H13" s="91">
        <f t="shared" si="0"/>
        <v>79.57572175359392</v>
      </c>
      <c r="I13" s="87"/>
      <c r="J13" s="101">
        <v>9</v>
      </c>
      <c r="K13" s="88">
        <v>766.3630000000002</v>
      </c>
      <c r="L13" s="88">
        <v>1020.669</v>
      </c>
      <c r="M13" s="88">
        <v>619.494</v>
      </c>
      <c r="N13" s="87">
        <f t="shared" si="1"/>
        <v>60.69489717038531</v>
      </c>
      <c r="O13" s="83" t="s">
        <v>181</v>
      </c>
      <c r="P13" s="85"/>
      <c r="Q13" s="85"/>
      <c r="R13" s="100">
        <v>9</v>
      </c>
      <c r="S13" s="91">
        <v>4.353</v>
      </c>
      <c r="T13" s="91">
        <v>4.501</v>
      </c>
      <c r="U13" s="91">
        <v>5.455</v>
      </c>
      <c r="V13" s="91">
        <f t="shared" si="2"/>
        <v>121.19528993556986</v>
      </c>
      <c r="W13" s="87"/>
      <c r="X13" s="101">
        <v>10</v>
      </c>
      <c r="Y13" s="88">
        <v>78.802</v>
      </c>
      <c r="Z13" s="88">
        <v>81.53</v>
      </c>
      <c r="AA13" s="88">
        <v>76.59</v>
      </c>
      <c r="AB13" s="88">
        <f t="shared" si="3"/>
        <v>93.94088065742672</v>
      </c>
    </row>
    <row r="14" spans="1:28" s="68" customFormat="1" ht="12" customHeight="1">
      <c r="A14" s="83" t="s">
        <v>140</v>
      </c>
      <c r="B14" s="85"/>
      <c r="C14" s="85"/>
      <c r="D14" s="100">
        <v>9</v>
      </c>
      <c r="E14" s="91">
        <v>2192.938</v>
      </c>
      <c r="F14" s="91">
        <v>2232.782</v>
      </c>
      <c r="G14" s="91">
        <v>2416.3754599999997</v>
      </c>
      <c r="H14" s="91">
        <f t="shared" si="0"/>
        <v>108.22263257227976</v>
      </c>
      <c r="I14" s="87"/>
      <c r="J14" s="101">
        <v>9</v>
      </c>
      <c r="K14" s="88">
        <v>5019.581</v>
      </c>
      <c r="L14" s="88">
        <v>8108.866</v>
      </c>
      <c r="M14" s="88">
        <v>6777.411</v>
      </c>
      <c r="N14" s="87">
        <f t="shared" si="1"/>
        <v>83.58025647482644</v>
      </c>
      <c r="O14" s="83" t="s">
        <v>311</v>
      </c>
      <c r="P14" s="85"/>
      <c r="Q14" s="85"/>
      <c r="R14" s="100">
        <v>5</v>
      </c>
      <c r="S14" s="87">
        <v>44.974000000000004</v>
      </c>
      <c r="T14" s="87">
        <v>45.565</v>
      </c>
      <c r="U14" s="87">
        <v>43.166999999999994</v>
      </c>
      <c r="V14" s="91">
        <f t="shared" si="2"/>
        <v>94.73718863162514</v>
      </c>
      <c r="W14" s="87"/>
      <c r="X14" s="101">
        <v>6</v>
      </c>
      <c r="Y14" s="88">
        <v>144.05200000000002</v>
      </c>
      <c r="Z14" s="88">
        <v>149.80000000000004</v>
      </c>
      <c r="AA14" s="88">
        <v>145.991</v>
      </c>
      <c r="AB14" s="88">
        <f t="shared" si="3"/>
        <v>97.4572763684913</v>
      </c>
    </row>
    <row r="15" spans="1:28" s="68" customFormat="1" ht="11.25">
      <c r="A15" s="83" t="s">
        <v>141</v>
      </c>
      <c r="B15" s="85"/>
      <c r="C15" s="85"/>
      <c r="D15" s="100">
        <v>9</v>
      </c>
      <c r="E15" s="91">
        <v>2597.527</v>
      </c>
      <c r="F15" s="91">
        <v>2569.462</v>
      </c>
      <c r="G15" s="91">
        <v>2684.291</v>
      </c>
      <c r="H15" s="91">
        <f t="shared" si="0"/>
        <v>104.46899000646829</v>
      </c>
      <c r="I15" s="87"/>
      <c r="J15" s="101">
        <v>9</v>
      </c>
      <c r="K15" s="88">
        <v>5785.9439999999995</v>
      </c>
      <c r="L15" s="88">
        <v>9129.535000000002</v>
      </c>
      <c r="M15" s="88">
        <v>7396.905000000001</v>
      </c>
      <c r="N15" s="87">
        <f t="shared" si="1"/>
        <v>81.02170592478149</v>
      </c>
      <c r="O15" s="83" t="s">
        <v>312</v>
      </c>
      <c r="P15" s="85"/>
      <c r="Q15" s="85"/>
      <c r="R15" s="100">
        <v>5</v>
      </c>
      <c r="S15" s="87">
        <v>8.51</v>
      </c>
      <c r="T15" s="87">
        <v>9.426000000000002</v>
      </c>
      <c r="U15" s="87">
        <v>9.252</v>
      </c>
      <c r="V15" s="91">
        <f t="shared" si="2"/>
        <v>98.15404201145766</v>
      </c>
      <c r="W15" s="87"/>
      <c r="X15" s="101">
        <v>6</v>
      </c>
      <c r="Y15" s="88">
        <v>14.966</v>
      </c>
      <c r="Z15" s="88">
        <v>16.450000000000003</v>
      </c>
      <c r="AA15" s="88">
        <v>16.006</v>
      </c>
      <c r="AB15" s="88">
        <f t="shared" si="3"/>
        <v>97.30091185410332</v>
      </c>
    </row>
    <row r="16" spans="1:28" s="68" customFormat="1" ht="11.25">
      <c r="A16" s="83" t="s">
        <v>130</v>
      </c>
      <c r="B16" s="85"/>
      <c r="C16" s="85"/>
      <c r="D16" s="100">
        <v>9</v>
      </c>
      <c r="E16" s="91">
        <v>558.767</v>
      </c>
      <c r="F16" s="91">
        <v>556.5</v>
      </c>
      <c r="G16" s="91">
        <v>463.245</v>
      </c>
      <c r="H16" s="91">
        <f t="shared" si="0"/>
        <v>83.24258760107817</v>
      </c>
      <c r="I16" s="87"/>
      <c r="J16" s="101">
        <v>9</v>
      </c>
      <c r="K16" s="88">
        <v>843.2589999999999</v>
      </c>
      <c r="L16" s="88">
        <v>1486.9479999999999</v>
      </c>
      <c r="M16" s="88">
        <v>811.15</v>
      </c>
      <c r="N16" s="87">
        <f t="shared" si="1"/>
        <v>54.55133602520062</v>
      </c>
      <c r="O16" s="83" t="s">
        <v>182</v>
      </c>
      <c r="P16" s="85"/>
      <c r="Q16" s="85"/>
      <c r="R16" s="100">
        <v>10</v>
      </c>
      <c r="S16" s="91">
        <v>32.867</v>
      </c>
      <c r="T16" s="91">
        <v>33.528</v>
      </c>
      <c r="U16" s="91">
        <v>31.452</v>
      </c>
      <c r="V16" s="91">
        <f t="shared" si="2"/>
        <v>93.80816034359343</v>
      </c>
      <c r="W16" s="87"/>
      <c r="X16" s="101">
        <v>5</v>
      </c>
      <c r="Y16" s="88">
        <v>541.448</v>
      </c>
      <c r="Z16" s="88">
        <v>543.841</v>
      </c>
      <c r="AA16" s="88">
        <v>0</v>
      </c>
      <c r="AB16" s="88">
        <f t="shared" si="3"/>
      </c>
    </row>
    <row r="17" spans="1:28" s="68" customFormat="1" ht="12" customHeight="1">
      <c r="A17" s="83" t="s">
        <v>131</v>
      </c>
      <c r="B17" s="85"/>
      <c r="C17" s="85"/>
      <c r="D17" s="100">
        <v>9</v>
      </c>
      <c r="E17" s="91">
        <v>108.08</v>
      </c>
      <c r="F17" s="91">
        <v>136.251</v>
      </c>
      <c r="G17" s="91">
        <v>135.926</v>
      </c>
      <c r="H17" s="91">
        <f t="shared" si="0"/>
        <v>99.76146964058978</v>
      </c>
      <c r="I17" s="87"/>
      <c r="J17" s="101">
        <v>9</v>
      </c>
      <c r="K17" s="88">
        <v>139.17799999999994</v>
      </c>
      <c r="L17" s="88">
        <v>388.467</v>
      </c>
      <c r="M17" s="88">
        <v>246.74800000000005</v>
      </c>
      <c r="N17" s="87">
        <f t="shared" si="1"/>
        <v>63.51839409782556</v>
      </c>
      <c r="O17" s="83" t="s">
        <v>183</v>
      </c>
      <c r="P17" s="85"/>
      <c r="Q17" s="85"/>
      <c r="R17" s="100">
        <v>5</v>
      </c>
      <c r="S17" s="91">
        <v>1.79</v>
      </c>
      <c r="T17" s="91">
        <v>1.88</v>
      </c>
      <c r="U17" s="91">
        <v>1.879</v>
      </c>
      <c r="V17" s="91">
        <f t="shared" si="2"/>
        <v>99.9468085106383</v>
      </c>
      <c r="W17" s="87"/>
      <c r="X17" s="101">
        <v>5</v>
      </c>
      <c r="Y17" s="88">
        <v>94.32000000000002</v>
      </c>
      <c r="Z17" s="88">
        <v>94.696</v>
      </c>
      <c r="AA17" s="88">
        <v>97.233</v>
      </c>
      <c r="AB17" s="88">
        <f t="shared" si="3"/>
        <v>102.67909943397822</v>
      </c>
    </row>
    <row r="18" spans="1:28" s="89" customFormat="1" ht="11.25" customHeight="1">
      <c r="A18" s="83" t="s">
        <v>132</v>
      </c>
      <c r="B18" s="85"/>
      <c r="C18" s="85"/>
      <c r="D18" s="100">
        <v>9</v>
      </c>
      <c r="E18" s="91">
        <v>195.884</v>
      </c>
      <c r="F18" s="91">
        <v>213.091</v>
      </c>
      <c r="G18" s="91">
        <v>246.085</v>
      </c>
      <c r="H18" s="91">
        <f t="shared" si="0"/>
        <v>115.48352581760844</v>
      </c>
      <c r="I18" s="87"/>
      <c r="J18" s="101">
        <v>9</v>
      </c>
      <c r="K18" s="88">
        <v>355.84</v>
      </c>
      <c r="L18" s="88">
        <v>649.0110000000001</v>
      </c>
      <c r="M18" s="88">
        <v>571.7660000000001</v>
      </c>
      <c r="N18" s="87">
        <f t="shared" si="1"/>
        <v>88.09804456318922</v>
      </c>
      <c r="O18" s="83" t="s">
        <v>184</v>
      </c>
      <c r="P18" s="85"/>
      <c r="Q18" s="85"/>
      <c r="R18" s="100">
        <v>3</v>
      </c>
      <c r="S18" s="91">
        <v>7.475</v>
      </c>
      <c r="T18" s="91">
        <v>7.503</v>
      </c>
      <c r="U18" s="91">
        <v>7.12</v>
      </c>
      <c r="V18" s="91">
        <f t="shared" si="2"/>
        <v>94.89537518326003</v>
      </c>
      <c r="W18" s="87"/>
      <c r="X18" s="101">
        <v>6</v>
      </c>
      <c r="Y18" s="88">
        <v>634.43</v>
      </c>
      <c r="Z18" s="88">
        <v>643.621</v>
      </c>
      <c r="AA18" s="88">
        <v>622.012</v>
      </c>
      <c r="AB18" s="88">
        <f t="shared" si="3"/>
        <v>96.64258934994352</v>
      </c>
    </row>
    <row r="19" spans="1:28" s="89" customFormat="1" ht="11.25" customHeight="1">
      <c r="A19" s="83" t="s">
        <v>278</v>
      </c>
      <c r="B19" s="85"/>
      <c r="C19" s="85"/>
      <c r="D19" s="100"/>
      <c r="E19" s="91">
        <f>E12+E15+E16+E17+E18</f>
        <v>5519.482</v>
      </c>
      <c r="F19" s="91">
        <f>F12+F15+F16+F17+F18</f>
        <v>5536.812</v>
      </c>
      <c r="G19" s="91">
        <f>G12+G15+G16+G17+G18</f>
        <v>5448.04</v>
      </c>
      <c r="H19" s="91">
        <f>IF(AND(F19&gt;0,G19&gt;0),G19*100/F19,"")</f>
        <v>98.39669470446171</v>
      </c>
      <c r="I19" s="87"/>
      <c r="J19" s="101"/>
      <c r="K19" s="91">
        <f>K12+K15+K16+K17+K18</f>
        <v>11949.33</v>
      </c>
      <c r="L19" s="91">
        <f>L12+L15+L16+L17+L18</f>
        <v>19639.686</v>
      </c>
      <c r="M19" s="91">
        <f>M12+M15+M16+M17+M18</f>
        <v>14867.888999999997</v>
      </c>
      <c r="N19" s="87">
        <f>IF(AND(L19&gt;0,M19&gt;0),M19*100/L19,"")</f>
        <v>75.70329281231886</v>
      </c>
      <c r="O19" s="83" t="s">
        <v>313</v>
      </c>
      <c r="P19" s="85"/>
      <c r="Q19" s="85"/>
      <c r="R19" s="100">
        <v>6</v>
      </c>
      <c r="S19" s="87">
        <v>3.5000000000000004</v>
      </c>
      <c r="T19" s="87">
        <v>0.4</v>
      </c>
      <c r="U19" s="87">
        <v>0.4</v>
      </c>
      <c r="V19" s="91">
        <f aca="true" t="shared" si="4" ref="V19:V26">IF(AND(T19&gt;0,U19&gt;0),U19*100/T19,"")</f>
        <v>100</v>
      </c>
      <c r="W19" s="87"/>
      <c r="X19" s="101">
        <v>9</v>
      </c>
      <c r="Y19" s="88">
        <v>0.39399999999999996</v>
      </c>
      <c r="Z19" s="88">
        <v>0.04</v>
      </c>
      <c r="AA19" s="88">
        <v>0.041</v>
      </c>
      <c r="AB19" s="88">
        <f aca="true" t="shared" si="5" ref="AB19:AB26">IF(AND(Z19&gt;0,AA19&gt;0),AA19*100/Z19,"")</f>
        <v>102.50000000000001</v>
      </c>
    </row>
    <row r="20" spans="1:28" s="89" customFormat="1" ht="11.25" customHeight="1">
      <c r="A20" s="83" t="s">
        <v>142</v>
      </c>
      <c r="B20" s="85"/>
      <c r="C20" s="85"/>
      <c r="D20" s="100">
        <v>7</v>
      </c>
      <c r="E20" s="91">
        <v>333.628</v>
      </c>
      <c r="F20" s="91">
        <v>322.373</v>
      </c>
      <c r="G20" s="91">
        <v>359.15</v>
      </c>
      <c r="H20" s="91">
        <f t="shared" si="0"/>
        <v>111.40821346700872</v>
      </c>
      <c r="I20" s="87"/>
      <c r="J20" s="101">
        <v>10</v>
      </c>
      <c r="K20" s="88">
        <v>3775.645</v>
      </c>
      <c r="L20" s="88">
        <v>3842.5190000000002</v>
      </c>
      <c r="M20" s="88">
        <v>4136.451</v>
      </c>
      <c r="N20" s="87">
        <f t="shared" si="1"/>
        <v>107.64946119980146</v>
      </c>
      <c r="O20" s="83" t="s">
        <v>185</v>
      </c>
      <c r="P20" s="85"/>
      <c r="Q20" s="85"/>
      <c r="R20" s="100">
        <v>4</v>
      </c>
      <c r="S20" s="91">
        <v>3.58</v>
      </c>
      <c r="T20" s="91">
        <v>3.619</v>
      </c>
      <c r="U20" s="91">
        <v>3.472</v>
      </c>
      <c r="V20" s="91">
        <f t="shared" si="4"/>
        <v>95.93810444874273</v>
      </c>
      <c r="W20" s="87"/>
      <c r="X20" s="101">
        <v>8</v>
      </c>
      <c r="Y20" s="88">
        <v>225.91200000000003</v>
      </c>
      <c r="Z20" s="88">
        <v>238.32500000000002</v>
      </c>
      <c r="AA20" s="88">
        <v>231.21400000000003</v>
      </c>
      <c r="AB20" s="88">
        <f t="shared" si="5"/>
        <v>97.01625930976607</v>
      </c>
    </row>
    <row r="21" spans="1:28" s="89" customFormat="1" ht="11.25" customHeight="1">
      <c r="A21" s="83" t="s">
        <v>143</v>
      </c>
      <c r="B21" s="85"/>
      <c r="C21" s="85"/>
      <c r="D21" s="100">
        <v>6</v>
      </c>
      <c r="E21" s="91">
        <v>6.958</v>
      </c>
      <c r="F21" s="91">
        <v>5.967</v>
      </c>
      <c r="G21" s="91">
        <v>7.09992</v>
      </c>
      <c r="H21" s="91">
        <f t="shared" si="0"/>
        <v>118.98642533936652</v>
      </c>
      <c r="I21" s="87"/>
      <c r="J21" s="101">
        <v>10</v>
      </c>
      <c r="K21" s="88">
        <v>30.137999999999998</v>
      </c>
      <c r="L21" s="88">
        <v>25.589</v>
      </c>
      <c r="M21" s="88">
        <v>30.262</v>
      </c>
      <c r="N21" s="87">
        <f t="shared" si="1"/>
        <v>118.26175309703387</v>
      </c>
      <c r="O21" s="83" t="s">
        <v>186</v>
      </c>
      <c r="P21" s="85"/>
      <c r="Q21" s="85"/>
      <c r="R21" s="100">
        <v>5</v>
      </c>
      <c r="S21" s="91">
        <v>3.739</v>
      </c>
      <c r="T21" s="91">
        <v>4.053</v>
      </c>
      <c r="U21" s="91">
        <v>3.951</v>
      </c>
      <c r="V21" s="91">
        <f t="shared" si="4"/>
        <v>97.48334566987417</v>
      </c>
      <c r="W21" s="87"/>
      <c r="X21" s="101">
        <v>9</v>
      </c>
      <c r="Y21" s="88">
        <v>115.10399999999998</v>
      </c>
      <c r="Z21" s="88">
        <v>121.33000000000001</v>
      </c>
      <c r="AA21" s="88">
        <v>118.09799999999998</v>
      </c>
      <c r="AB21" s="88">
        <f t="shared" si="5"/>
        <v>97.33619055468556</v>
      </c>
    </row>
    <row r="22" spans="1:28" s="89" customFormat="1" ht="11.25" customHeight="1">
      <c r="A22" s="83" t="s">
        <v>300</v>
      </c>
      <c r="B22" s="85"/>
      <c r="C22" s="85"/>
      <c r="D22" s="100">
        <v>9</v>
      </c>
      <c r="E22" s="91">
        <v>107.604</v>
      </c>
      <c r="F22" s="91">
        <v>105.012</v>
      </c>
      <c r="G22" s="91">
        <v>103.894</v>
      </c>
      <c r="H22" s="91">
        <f t="shared" si="0"/>
        <v>98.93535976840744</v>
      </c>
      <c r="I22" s="87"/>
      <c r="J22" s="101">
        <v>10</v>
      </c>
      <c r="K22" s="88">
        <v>835.178</v>
      </c>
      <c r="L22" s="88">
        <v>808.167</v>
      </c>
      <c r="M22" s="88">
        <v>768.626</v>
      </c>
      <c r="N22" s="87">
        <f t="shared" si="1"/>
        <v>95.10732311514822</v>
      </c>
      <c r="O22" s="83" t="s">
        <v>139</v>
      </c>
      <c r="P22" s="85"/>
      <c r="Q22" s="85"/>
      <c r="R22" s="100">
        <v>5</v>
      </c>
      <c r="S22" s="91">
        <v>11.218</v>
      </c>
      <c r="T22" s="91">
        <v>11.112</v>
      </c>
      <c r="U22" s="91">
        <v>10.616</v>
      </c>
      <c r="V22" s="91">
        <f t="shared" si="4"/>
        <v>95.53635709143268</v>
      </c>
      <c r="W22" s="87"/>
      <c r="X22" s="101">
        <v>10</v>
      </c>
      <c r="Y22" s="88">
        <v>587.1740000000001</v>
      </c>
      <c r="Z22" s="88">
        <v>596.315</v>
      </c>
      <c r="AA22" s="88">
        <v>603.1759999999999</v>
      </c>
      <c r="AB22" s="88">
        <f t="shared" si="5"/>
        <v>101.15056639527764</v>
      </c>
    </row>
    <row r="23" spans="1:28" s="89" customFormat="1" ht="11.25" customHeight="1">
      <c r="A23" s="83"/>
      <c r="B23" s="85"/>
      <c r="C23" s="85"/>
      <c r="D23" s="100"/>
      <c r="E23" s="91"/>
      <c r="F23" s="91"/>
      <c r="G23" s="91"/>
      <c r="H23" s="91"/>
      <c r="I23" s="87"/>
      <c r="J23" s="101"/>
      <c r="K23" s="88"/>
      <c r="L23" s="88"/>
      <c r="M23" s="88"/>
      <c r="N23" s="87"/>
      <c r="O23" s="83" t="s">
        <v>187</v>
      </c>
      <c r="P23" s="85"/>
      <c r="Q23" s="85"/>
      <c r="R23" s="100">
        <v>5</v>
      </c>
      <c r="S23" s="91">
        <v>6.444</v>
      </c>
      <c r="T23" s="91">
        <v>6.55</v>
      </c>
      <c r="U23" s="91">
        <v>6.548</v>
      </c>
      <c r="V23" s="91">
        <f t="shared" si="4"/>
        <v>99.96946564885496</v>
      </c>
      <c r="W23" s="87"/>
      <c r="X23" s="101">
        <v>9</v>
      </c>
      <c r="Y23" s="88">
        <v>389.84399999999994</v>
      </c>
      <c r="Z23" s="88">
        <v>382.4270000000001</v>
      </c>
      <c r="AA23" s="88">
        <v>386.245</v>
      </c>
      <c r="AB23" s="88">
        <f t="shared" si="5"/>
        <v>100.99836047141021</v>
      </c>
    </row>
    <row r="24" spans="1:28" s="89" customFormat="1" ht="11.25" customHeight="1">
      <c r="A24" s="83" t="s">
        <v>144</v>
      </c>
      <c r="B24" s="85"/>
      <c r="C24" s="85"/>
      <c r="D24" s="100"/>
      <c r="E24" s="91"/>
      <c r="F24" s="91"/>
      <c r="G24" s="91"/>
      <c r="H24" s="91"/>
      <c r="I24" s="87"/>
      <c r="J24" s="101"/>
      <c r="K24" s="88"/>
      <c r="L24" s="88"/>
      <c r="M24" s="88"/>
      <c r="N24" s="87"/>
      <c r="O24" s="83" t="s">
        <v>314</v>
      </c>
      <c r="P24" s="85"/>
      <c r="Q24" s="85"/>
      <c r="R24" s="100">
        <v>3</v>
      </c>
      <c r="S24" s="91">
        <v>6.551</v>
      </c>
      <c r="T24" s="91">
        <v>6.305</v>
      </c>
      <c r="U24" s="91">
        <v>5.286</v>
      </c>
      <c r="V24" s="91">
        <f t="shared" si="4"/>
        <v>83.83822363203805</v>
      </c>
      <c r="W24" s="87"/>
      <c r="X24" s="101">
        <v>5</v>
      </c>
      <c r="Y24" s="88">
        <v>76.741</v>
      </c>
      <c r="Z24" s="88">
        <v>65.712</v>
      </c>
      <c r="AA24" s="88">
        <v>71.93099999999998</v>
      </c>
      <c r="AB24" s="88">
        <f t="shared" si="5"/>
        <v>109.46402483564643</v>
      </c>
    </row>
    <row r="25" spans="1:28" s="89" customFormat="1" ht="11.25" customHeight="1">
      <c r="A25" s="83" t="s">
        <v>145</v>
      </c>
      <c r="B25" s="85"/>
      <c r="C25" s="85"/>
      <c r="D25" s="100">
        <v>8</v>
      </c>
      <c r="E25" s="91">
        <v>10.31</v>
      </c>
      <c r="F25" s="91">
        <v>9.315</v>
      </c>
      <c r="G25" s="91">
        <v>9.348</v>
      </c>
      <c r="H25" s="91">
        <f aca="true" t="shared" si="6" ref="H25:H32">IF(AND(F25&gt;0,G25&gt;0),G25*100/F25,"")</f>
        <v>100.35426731078907</v>
      </c>
      <c r="I25" s="87"/>
      <c r="J25" s="101">
        <v>8</v>
      </c>
      <c r="K25" s="88">
        <v>19.675000000000004</v>
      </c>
      <c r="L25" s="88">
        <v>17.090999999999994</v>
      </c>
      <c r="M25" s="88">
        <v>14.878</v>
      </c>
      <c r="N25" s="87">
        <f aca="true" t="shared" si="7" ref="N25:N32">IF(AND(L25&gt;0,M25&gt;0),M25*100/L25,"")</f>
        <v>87.05166461880525</v>
      </c>
      <c r="O25" s="83" t="s">
        <v>315</v>
      </c>
      <c r="P25" s="85"/>
      <c r="Q25" s="85"/>
      <c r="R25" s="100">
        <v>3</v>
      </c>
      <c r="S25" s="87">
        <v>27.900000000000002</v>
      </c>
      <c r="T25" s="87">
        <v>23.3</v>
      </c>
      <c r="U25" s="87">
        <v>22.3</v>
      </c>
      <c r="V25" s="91">
        <f t="shared" si="4"/>
        <v>95.70815450643777</v>
      </c>
      <c r="W25" s="87"/>
      <c r="X25" s="101">
        <v>6</v>
      </c>
      <c r="Y25" s="88">
        <v>5.710000000000001</v>
      </c>
      <c r="Z25" s="88">
        <v>4.178</v>
      </c>
      <c r="AA25" s="88">
        <v>3.997</v>
      </c>
      <c r="AB25" s="88">
        <f t="shared" si="5"/>
        <v>95.6677836285304</v>
      </c>
    </row>
    <row r="26" spans="1:28" s="89" customFormat="1" ht="11.25" customHeight="1">
      <c r="A26" s="83" t="s">
        <v>146</v>
      </c>
      <c r="B26" s="85"/>
      <c r="C26" s="85"/>
      <c r="D26" s="100">
        <v>8</v>
      </c>
      <c r="E26" s="91">
        <v>36.574</v>
      </c>
      <c r="F26" s="91">
        <v>23.234</v>
      </c>
      <c r="G26" s="91">
        <v>22.43642</v>
      </c>
      <c r="H26" s="91">
        <f t="shared" si="6"/>
        <v>96.5671860204872</v>
      </c>
      <c r="I26" s="87"/>
      <c r="J26" s="101">
        <v>8</v>
      </c>
      <c r="K26" s="88">
        <v>48.468</v>
      </c>
      <c r="L26" s="88">
        <v>34.75</v>
      </c>
      <c r="M26" s="88">
        <v>30.369</v>
      </c>
      <c r="N26" s="87">
        <f t="shared" si="7"/>
        <v>87.39280575539568</v>
      </c>
      <c r="O26" s="83" t="s">
        <v>188</v>
      </c>
      <c r="P26" s="85"/>
      <c r="Q26" s="85"/>
      <c r="R26" s="100">
        <v>11</v>
      </c>
      <c r="S26" s="91">
        <v>3.089</v>
      </c>
      <c r="T26" s="91">
        <v>2.847</v>
      </c>
      <c r="U26" s="91">
        <v>2.689</v>
      </c>
      <c r="V26" s="91">
        <f t="shared" si="4"/>
        <v>94.4502985598876</v>
      </c>
      <c r="W26" s="87"/>
      <c r="X26" s="101">
        <v>3</v>
      </c>
      <c r="Y26" s="88">
        <v>95.24800000000002</v>
      </c>
      <c r="Z26" s="88">
        <v>81.63700000000001</v>
      </c>
      <c r="AA26" s="88">
        <v>80.826</v>
      </c>
      <c r="AB26" s="88">
        <f t="shared" si="5"/>
        <v>99.00657789972682</v>
      </c>
    </row>
    <row r="27" spans="1:28" s="89" customFormat="1" ht="11.25" customHeight="1">
      <c r="A27" s="83" t="s">
        <v>147</v>
      </c>
      <c r="B27" s="85"/>
      <c r="C27" s="85"/>
      <c r="D27" s="100">
        <v>8</v>
      </c>
      <c r="E27" s="91">
        <v>36.504</v>
      </c>
      <c r="F27" s="91">
        <v>44.101</v>
      </c>
      <c r="G27" s="91">
        <v>50.17</v>
      </c>
      <c r="H27" s="91">
        <f t="shared" si="6"/>
        <v>113.76159270764836</v>
      </c>
      <c r="I27" s="87"/>
      <c r="J27" s="101">
        <v>8</v>
      </c>
      <c r="K27" s="88">
        <v>24.357</v>
      </c>
      <c r="L27" s="88">
        <v>42.827</v>
      </c>
      <c r="M27" s="88">
        <v>35.479000000000006</v>
      </c>
      <c r="N27" s="87">
        <f t="shared" si="7"/>
        <v>82.84259929483738</v>
      </c>
      <c r="O27" s="83"/>
      <c r="P27" s="85"/>
      <c r="Q27" s="85"/>
      <c r="R27" s="100"/>
      <c r="S27" s="91"/>
      <c r="T27" s="91"/>
      <c r="U27" s="91"/>
      <c r="V27" s="91"/>
      <c r="W27" s="87"/>
      <c r="X27" s="101"/>
      <c r="Y27" s="88"/>
      <c r="Z27" s="88"/>
      <c r="AA27" s="88"/>
      <c r="AB27" s="88"/>
    </row>
    <row r="28" spans="1:28" s="89" customFormat="1" ht="11.25" customHeight="1">
      <c r="A28" s="83" t="s">
        <v>148</v>
      </c>
      <c r="B28" s="85"/>
      <c r="C28" s="85"/>
      <c r="D28" s="100">
        <v>8</v>
      </c>
      <c r="E28" s="91">
        <v>51.856</v>
      </c>
      <c r="F28" s="91">
        <v>70.609</v>
      </c>
      <c r="G28" s="91">
        <v>51.66268</v>
      </c>
      <c r="H28" s="91">
        <f t="shared" si="6"/>
        <v>73.16727329377275</v>
      </c>
      <c r="I28" s="87"/>
      <c r="J28" s="101">
        <v>8</v>
      </c>
      <c r="K28" s="88">
        <v>56.498000000000005</v>
      </c>
      <c r="L28" s="88">
        <v>91.456</v>
      </c>
      <c r="M28" s="88">
        <v>47.658</v>
      </c>
      <c r="N28" s="87">
        <f t="shared" si="7"/>
        <v>52.1103044086774</v>
      </c>
      <c r="O28" s="83" t="s">
        <v>189</v>
      </c>
      <c r="P28" s="85"/>
      <c r="Q28" s="85"/>
      <c r="R28" s="100"/>
      <c r="S28" s="91"/>
      <c r="T28" s="91"/>
      <c r="U28" s="91"/>
      <c r="V28" s="91"/>
      <c r="W28" s="87"/>
      <c r="X28" s="101"/>
      <c r="Y28" s="88"/>
      <c r="Z28" s="88"/>
      <c r="AA28" s="88"/>
      <c r="AB28" s="88"/>
    </row>
    <row r="29" spans="1:28" s="89" customFormat="1" ht="12" customHeight="1">
      <c r="A29" s="83" t="s">
        <v>149</v>
      </c>
      <c r="B29" s="85"/>
      <c r="C29" s="85"/>
      <c r="D29" s="100">
        <v>8</v>
      </c>
      <c r="E29" s="91">
        <v>173.854</v>
      </c>
      <c r="F29" s="91">
        <v>149.02</v>
      </c>
      <c r="G29" s="91">
        <v>145.05</v>
      </c>
      <c r="H29" s="91">
        <f t="shared" si="6"/>
        <v>97.33592806334721</v>
      </c>
      <c r="I29" s="87"/>
      <c r="J29" s="101">
        <v>8</v>
      </c>
      <c r="K29" s="88">
        <v>186.406</v>
      </c>
      <c r="L29" s="88">
        <v>262.567</v>
      </c>
      <c r="M29" s="88">
        <v>174.054</v>
      </c>
      <c r="N29" s="87">
        <f t="shared" si="7"/>
        <v>66.28936614273691</v>
      </c>
      <c r="O29" s="83" t="s">
        <v>190</v>
      </c>
      <c r="P29" s="85"/>
      <c r="Q29" s="85"/>
      <c r="R29" s="100">
        <v>0</v>
      </c>
      <c r="S29" s="91">
        <v>0</v>
      </c>
      <c r="T29" s="91">
        <v>0</v>
      </c>
      <c r="U29" s="91">
        <v>0</v>
      </c>
      <c r="V29" s="91">
        <f aca="true" t="shared" si="8" ref="V29:V34">IF(AND(T29&gt;0,U29&gt;0),U29*100/T29,"")</f>
      </c>
      <c r="W29" s="87"/>
      <c r="X29" s="101">
        <v>8</v>
      </c>
      <c r="Y29" s="88">
        <v>3368.6779999999994</v>
      </c>
      <c r="Z29" s="88">
        <v>3930.369</v>
      </c>
      <c r="AA29" s="88">
        <v>3274.561</v>
      </c>
      <c r="AB29" s="88">
        <f aca="true" t="shared" si="9" ref="AB29:AB35">IF(AND(Z29&gt;0,AA29&gt;0),AA29*100/Z29,"")</f>
        <v>83.31434020571606</v>
      </c>
    </row>
    <row r="30" spans="1:28" s="89" customFormat="1" ht="11.25" customHeight="1">
      <c r="A30" s="83" t="s">
        <v>150</v>
      </c>
      <c r="B30" s="85"/>
      <c r="C30" s="85"/>
      <c r="D30" s="100">
        <v>8</v>
      </c>
      <c r="E30" s="91">
        <v>127.005</v>
      </c>
      <c r="F30" s="91">
        <v>103.116</v>
      </c>
      <c r="G30" s="91">
        <v>81.052</v>
      </c>
      <c r="H30" s="91">
        <f t="shared" si="6"/>
        <v>78.60273866325305</v>
      </c>
      <c r="I30" s="87"/>
      <c r="J30" s="101">
        <v>8</v>
      </c>
      <c r="K30" s="88">
        <v>72.231</v>
      </c>
      <c r="L30" s="88">
        <v>135.569</v>
      </c>
      <c r="M30" s="88">
        <v>62.172</v>
      </c>
      <c r="N30" s="87">
        <f t="shared" si="7"/>
        <v>45.86004174995759</v>
      </c>
      <c r="O30" s="83" t="s">
        <v>191</v>
      </c>
      <c r="P30" s="85"/>
      <c r="Q30" s="85"/>
      <c r="R30" s="100">
        <v>0</v>
      </c>
      <c r="S30" s="91">
        <v>0</v>
      </c>
      <c r="T30" s="91">
        <v>0</v>
      </c>
      <c r="U30" s="91">
        <v>0</v>
      </c>
      <c r="V30" s="91">
        <f t="shared" si="8"/>
      </c>
      <c r="W30" s="87"/>
      <c r="X30" s="101">
        <v>8</v>
      </c>
      <c r="Y30" s="88">
        <v>927.914</v>
      </c>
      <c r="Z30" s="88">
        <v>1148.618</v>
      </c>
      <c r="AA30" s="88">
        <v>959.815</v>
      </c>
      <c r="AB30" s="88">
        <f t="shared" si="9"/>
        <v>83.56259435251755</v>
      </c>
    </row>
    <row r="31" spans="1:28" s="89" customFormat="1" ht="11.25" customHeight="1">
      <c r="A31" s="83" t="s">
        <v>151</v>
      </c>
      <c r="B31" s="85"/>
      <c r="C31" s="85"/>
      <c r="D31" s="100">
        <v>8</v>
      </c>
      <c r="E31" s="91">
        <v>3.614</v>
      </c>
      <c r="F31" s="91">
        <v>2.984</v>
      </c>
      <c r="G31" s="91">
        <v>2.222</v>
      </c>
      <c r="H31" s="91">
        <f t="shared" si="6"/>
        <v>74.46380697050938</v>
      </c>
      <c r="I31" s="87"/>
      <c r="J31" s="101">
        <v>8</v>
      </c>
      <c r="K31" s="88">
        <v>3.127</v>
      </c>
      <c r="L31" s="88">
        <v>2.786</v>
      </c>
      <c r="M31" s="88">
        <v>1.578</v>
      </c>
      <c r="N31" s="87">
        <f t="shared" si="7"/>
        <v>56.64034458004308</v>
      </c>
      <c r="O31" s="83" t="s">
        <v>192</v>
      </c>
      <c r="P31" s="85"/>
      <c r="Q31" s="85"/>
      <c r="R31" s="100">
        <v>0</v>
      </c>
      <c r="S31" s="91">
        <v>0</v>
      </c>
      <c r="T31" s="91">
        <v>0</v>
      </c>
      <c r="U31" s="91">
        <v>0</v>
      </c>
      <c r="V31" s="91">
        <f t="shared" si="8"/>
      </c>
      <c r="W31" s="87"/>
      <c r="X31" s="101">
        <v>10</v>
      </c>
      <c r="Y31" s="88">
        <v>78.032</v>
      </c>
      <c r="Z31" s="88">
        <v>80.646</v>
      </c>
      <c r="AA31" s="88">
        <v>64.252</v>
      </c>
      <c r="AB31" s="88">
        <f t="shared" si="9"/>
        <v>79.67165141482528</v>
      </c>
    </row>
    <row r="32" spans="1:28" s="89" customFormat="1" ht="11.25" customHeight="1">
      <c r="A32" s="83" t="s">
        <v>152</v>
      </c>
      <c r="B32" s="85"/>
      <c r="C32" s="85"/>
      <c r="D32" s="100">
        <v>8</v>
      </c>
      <c r="E32" s="91">
        <v>65.659</v>
      </c>
      <c r="F32" s="91">
        <v>54.885</v>
      </c>
      <c r="G32" s="91">
        <v>43.397</v>
      </c>
      <c r="H32" s="91">
        <f t="shared" si="6"/>
        <v>79.06896237587684</v>
      </c>
      <c r="I32" s="87"/>
      <c r="J32" s="101">
        <v>8</v>
      </c>
      <c r="K32" s="88">
        <v>54.86900000000001</v>
      </c>
      <c r="L32" s="88">
        <v>63.055</v>
      </c>
      <c r="M32" s="88">
        <v>32.431</v>
      </c>
      <c r="N32" s="87">
        <f t="shared" si="7"/>
        <v>51.43287606058203</v>
      </c>
      <c r="O32" s="83" t="s">
        <v>193</v>
      </c>
      <c r="P32" s="85"/>
      <c r="Q32" s="85"/>
      <c r="R32" s="100">
        <v>0</v>
      </c>
      <c r="S32" s="91">
        <v>0</v>
      </c>
      <c r="T32" s="91">
        <v>0</v>
      </c>
      <c r="U32" s="91">
        <v>0</v>
      </c>
      <c r="V32" s="91">
        <f t="shared" si="8"/>
      </c>
      <c r="W32" s="87"/>
      <c r="X32" s="101">
        <v>10</v>
      </c>
      <c r="Y32" s="88">
        <v>156.406</v>
      </c>
      <c r="Z32" s="88">
        <v>205.31</v>
      </c>
      <c r="AA32" s="88">
        <v>144.714</v>
      </c>
      <c r="AB32" s="88">
        <f t="shared" si="9"/>
        <v>70.48560713068044</v>
      </c>
    </row>
    <row r="33" spans="1:28" s="89" customFormat="1" ht="11.25" customHeight="1">
      <c r="A33" s="83"/>
      <c r="B33" s="85"/>
      <c r="C33" s="85"/>
      <c r="D33" s="100"/>
      <c r="E33" s="91"/>
      <c r="F33" s="91"/>
      <c r="G33" s="91"/>
      <c r="H33" s="91"/>
      <c r="I33" s="87"/>
      <c r="J33" s="101"/>
      <c r="K33" s="88"/>
      <c r="L33" s="88"/>
      <c r="M33" s="88"/>
      <c r="N33" s="87"/>
      <c r="O33" s="83" t="s">
        <v>194</v>
      </c>
      <c r="P33" s="85"/>
      <c r="Q33" s="85"/>
      <c r="R33" s="100">
        <v>0</v>
      </c>
      <c r="S33" s="91">
        <v>0</v>
      </c>
      <c r="T33" s="91">
        <v>0</v>
      </c>
      <c r="U33" s="91">
        <v>0</v>
      </c>
      <c r="V33" s="91">
        <f t="shared" si="8"/>
      </c>
      <c r="W33" s="87"/>
      <c r="X33" s="101">
        <v>10</v>
      </c>
      <c r="Y33" s="88">
        <v>1272.5679999999998</v>
      </c>
      <c r="Z33" s="88">
        <v>1533.6019999999999</v>
      </c>
      <c r="AA33" s="88">
        <v>944.5250000000001</v>
      </c>
      <c r="AB33" s="88">
        <f t="shared" si="9"/>
        <v>61.58866511650351</v>
      </c>
    </row>
    <row r="34" spans="1:28" s="89" customFormat="1" ht="11.25" customHeight="1">
      <c r="A34" s="83" t="s">
        <v>153</v>
      </c>
      <c r="B34" s="85"/>
      <c r="C34" s="85"/>
      <c r="D34" s="100"/>
      <c r="E34" s="91"/>
      <c r="F34" s="91"/>
      <c r="G34" s="91"/>
      <c r="H34" s="91"/>
      <c r="I34" s="87"/>
      <c r="J34" s="101"/>
      <c r="K34" s="88"/>
      <c r="L34" s="88"/>
      <c r="M34" s="88"/>
      <c r="N34" s="87"/>
      <c r="O34" s="83" t="s">
        <v>195</v>
      </c>
      <c r="P34" s="85"/>
      <c r="Q34" s="85"/>
      <c r="R34" s="100">
        <v>0</v>
      </c>
      <c r="S34" s="91">
        <v>0</v>
      </c>
      <c r="T34" s="91">
        <v>0</v>
      </c>
      <c r="U34" s="91">
        <v>0</v>
      </c>
      <c r="V34" s="91">
        <f t="shared" si="8"/>
      </c>
      <c r="W34" s="87"/>
      <c r="X34" s="101">
        <v>3</v>
      </c>
      <c r="Y34" s="88">
        <v>567.322</v>
      </c>
      <c r="Z34" s="88">
        <v>646.1099999999999</v>
      </c>
      <c r="AA34" s="88">
        <v>0</v>
      </c>
      <c r="AB34" s="88">
        <f t="shared" si="9"/>
      </c>
    </row>
    <row r="35" spans="1:28" s="89" customFormat="1" ht="11.25" customHeight="1">
      <c r="A35" s="83" t="s">
        <v>154</v>
      </c>
      <c r="B35" s="85"/>
      <c r="C35" s="85"/>
      <c r="D35" s="100">
        <v>4</v>
      </c>
      <c r="E35" s="91">
        <v>3.917</v>
      </c>
      <c r="F35" s="91">
        <v>3.647</v>
      </c>
      <c r="G35" s="91">
        <v>3.744</v>
      </c>
      <c r="H35" s="91">
        <f>IF(AND(F35&gt;0,G35&gt;0),G35*100/F35,"")</f>
        <v>102.65972031806966</v>
      </c>
      <c r="I35" s="87"/>
      <c r="J35" s="101">
        <v>4</v>
      </c>
      <c r="K35" s="88">
        <v>92.094</v>
      </c>
      <c r="L35" s="88">
        <v>76.034</v>
      </c>
      <c r="M35" s="88">
        <v>89.475</v>
      </c>
      <c r="N35" s="87">
        <f>IF(AND(L35&gt;0,M35&gt;0),M35*100/L35,"")</f>
        <v>117.67761790777809</v>
      </c>
      <c r="O35" s="83" t="s">
        <v>280</v>
      </c>
      <c r="Y35" s="88">
        <f>Y32+Y33+Y34</f>
        <v>1996.2959999999998</v>
      </c>
      <c r="Z35" s="88">
        <f>Z32+Z33+Z34</f>
        <v>2385.022</v>
      </c>
      <c r="AA35" s="88"/>
      <c r="AB35" s="88">
        <f t="shared" si="9"/>
      </c>
    </row>
    <row r="36" spans="1:14" s="89" customFormat="1" ht="11.25" customHeight="1">
      <c r="A36" s="83" t="s">
        <v>155</v>
      </c>
      <c r="B36" s="85"/>
      <c r="C36" s="85"/>
      <c r="D36" s="100">
        <v>6</v>
      </c>
      <c r="E36" s="91">
        <v>14.433</v>
      </c>
      <c r="F36" s="91">
        <v>14.386</v>
      </c>
      <c r="G36" s="91">
        <v>14.766</v>
      </c>
      <c r="H36" s="91">
        <f>IF(AND(F36&gt;0,G36&gt;0),G36*100/F36,"")</f>
        <v>102.64145697205616</v>
      </c>
      <c r="I36" s="87"/>
      <c r="J36" s="101">
        <v>6</v>
      </c>
      <c r="K36" s="88">
        <v>435.37399999999997</v>
      </c>
      <c r="L36" s="88">
        <v>392.675</v>
      </c>
      <c r="M36" s="88">
        <v>460.72400000000005</v>
      </c>
      <c r="N36" s="87">
        <f>IF(AND(L36&gt;0,M36&gt;0),M36*100/L36,"")</f>
        <v>117.32959826828802</v>
      </c>
    </row>
    <row r="37" spans="1:28" s="89" customFormat="1" ht="11.25" customHeight="1">
      <c r="A37" s="83" t="s">
        <v>156</v>
      </c>
      <c r="B37" s="85"/>
      <c r="C37" s="85"/>
      <c r="D37" s="100">
        <v>9</v>
      </c>
      <c r="E37" s="91">
        <v>31.633</v>
      </c>
      <c r="F37" s="91">
        <v>29.899</v>
      </c>
      <c r="G37" s="91">
        <v>30.474</v>
      </c>
      <c r="H37" s="91">
        <f>IF(AND(F37&gt;0,G37&gt;0),G37*100/F37,"")</f>
        <v>101.92314124218201</v>
      </c>
      <c r="I37" s="87"/>
      <c r="J37" s="101">
        <v>9</v>
      </c>
      <c r="K37" s="88">
        <v>942.1709999999998</v>
      </c>
      <c r="L37" s="88">
        <v>818.3529999999998</v>
      </c>
      <c r="M37" s="88">
        <v>901.4710000000001</v>
      </c>
      <c r="N37" s="87">
        <f>IF(AND(L37&gt;0,M37&gt;0),M37*100/L37,"")</f>
        <v>110.15674165060801</v>
      </c>
      <c r="O37" s="83" t="s">
        <v>196</v>
      </c>
      <c r="P37" s="85"/>
      <c r="Q37" s="85"/>
      <c r="R37" s="100"/>
      <c r="S37" s="91"/>
      <c r="T37" s="91"/>
      <c r="U37" s="91"/>
      <c r="V37" s="91"/>
      <c r="W37" s="87"/>
      <c r="X37" s="101"/>
      <c r="Y37" s="88"/>
      <c r="Z37" s="88"/>
      <c r="AA37" s="88"/>
      <c r="AB37" s="88"/>
    </row>
    <row r="38" spans="1:28" s="89" customFormat="1" ht="11.25" customHeight="1">
      <c r="A38" s="83" t="s">
        <v>157</v>
      </c>
      <c r="B38" s="85"/>
      <c r="C38" s="85"/>
      <c r="D38" s="100">
        <v>8</v>
      </c>
      <c r="E38" s="91">
        <v>20.895</v>
      </c>
      <c r="F38" s="91">
        <v>19.556</v>
      </c>
      <c r="G38" s="91">
        <v>19.651</v>
      </c>
      <c r="H38" s="91">
        <f>IF(AND(F38&gt;0,G38&gt;0),G38*100/F38,"")</f>
        <v>100.48578441399059</v>
      </c>
      <c r="I38" s="87"/>
      <c r="J38" s="101">
        <v>10</v>
      </c>
      <c r="K38" s="88">
        <v>769.8309999999999</v>
      </c>
      <c r="L38" s="88">
        <v>723.871</v>
      </c>
      <c r="M38" s="88">
        <v>813.8960000000001</v>
      </c>
      <c r="N38" s="87">
        <f>IF(AND(L38&gt;0,M38&gt;0),M38*100/L38,"")</f>
        <v>112.43660818018681</v>
      </c>
      <c r="O38" s="83" t="s">
        <v>197</v>
      </c>
      <c r="P38" s="85"/>
      <c r="Q38" s="85"/>
      <c r="R38" s="100">
        <v>0</v>
      </c>
      <c r="S38" s="91">
        <v>0</v>
      </c>
      <c r="T38" s="91">
        <v>0</v>
      </c>
      <c r="U38" s="91">
        <v>0</v>
      </c>
      <c r="V38" s="91">
        <f>IF(AND(T38&gt;0,U38&gt;0),U38*100/T38,"")</f>
      </c>
      <c r="W38" s="87"/>
      <c r="X38" s="101">
        <v>8</v>
      </c>
      <c r="Y38" s="88">
        <v>91.29199999999999</v>
      </c>
      <c r="Z38" s="88">
        <v>79.34</v>
      </c>
      <c r="AA38" s="88">
        <v>91.58699999999997</v>
      </c>
      <c r="AB38" s="88">
        <f aca="true" t="shared" si="10" ref="AB38:AB55">IF(AND(Z38&gt;0,AA38&gt;0),AA38*100/Z38,"")</f>
        <v>115.43609780690694</v>
      </c>
    </row>
    <row r="39" spans="1:28" s="89" customFormat="1" ht="11.25" customHeight="1">
      <c r="A39" s="83" t="s">
        <v>158</v>
      </c>
      <c r="B39" s="85"/>
      <c r="C39" s="85"/>
      <c r="D39" s="100">
        <v>7</v>
      </c>
      <c r="E39" s="91">
        <v>70.878</v>
      </c>
      <c r="F39" s="91">
        <v>67.488</v>
      </c>
      <c r="G39" s="91">
        <v>68.635</v>
      </c>
      <c r="H39" s="91">
        <f>IF(AND(F39&gt;0,G39&gt;0),G39*100/F39,"")</f>
        <v>101.69956140350878</v>
      </c>
      <c r="I39" s="87"/>
      <c r="J39" s="101">
        <v>10</v>
      </c>
      <c r="K39" s="88">
        <v>2239.4700000000003</v>
      </c>
      <c r="L39" s="88">
        <v>2010.933</v>
      </c>
      <c r="M39" s="88">
        <v>2265.566</v>
      </c>
      <c r="N39" s="87">
        <f>IF(AND(L39&gt;0,M39&gt;0),M39*100/L39,"")</f>
        <v>112.66243082191201</v>
      </c>
      <c r="O39" s="83" t="s">
        <v>198</v>
      </c>
      <c r="P39" s="85"/>
      <c r="Q39" s="85"/>
      <c r="R39" s="100">
        <v>0</v>
      </c>
      <c r="S39" s="91">
        <v>0</v>
      </c>
      <c r="T39" s="91">
        <v>0</v>
      </c>
      <c r="U39" s="91">
        <v>0</v>
      </c>
      <c r="V39" s="91">
        <f>IF(AND(T39&gt;0,U39&gt;0),U39*100/T39,"")</f>
      </c>
      <c r="W39" s="87"/>
      <c r="X39" s="101">
        <v>10</v>
      </c>
      <c r="Y39" s="88">
        <v>495.742</v>
      </c>
      <c r="Z39" s="88">
        <v>483.6209999999999</v>
      </c>
      <c r="AA39" s="88">
        <v>566.138</v>
      </c>
      <c r="AB39" s="88">
        <f t="shared" si="10"/>
        <v>117.06232773183963</v>
      </c>
    </row>
    <row r="40" spans="1:28" s="89" customFormat="1" ht="11.25" customHeight="1">
      <c r="A40" s="83"/>
      <c r="B40" s="85"/>
      <c r="C40" s="85"/>
      <c r="D40" s="100"/>
      <c r="E40" s="91"/>
      <c r="F40" s="91"/>
      <c r="G40" s="91"/>
      <c r="H40" s="91"/>
      <c r="I40" s="87"/>
      <c r="J40" s="101"/>
      <c r="K40" s="88"/>
      <c r="L40" s="88"/>
      <c r="M40" s="88"/>
      <c r="N40" s="87"/>
      <c r="O40" s="89" t="s">
        <v>281</v>
      </c>
      <c r="Y40" s="88">
        <f>SUM(Y38:Y39)</f>
        <v>587.034</v>
      </c>
      <c r="Z40" s="88">
        <f>SUM(Z38:Z39)</f>
        <v>562.9609999999999</v>
      </c>
      <c r="AA40" s="88">
        <f>SUM(AA38:AA39)</f>
        <v>657.725</v>
      </c>
      <c r="AB40" s="88">
        <f t="shared" si="10"/>
        <v>116.83313764186154</v>
      </c>
    </row>
    <row r="41" spans="1:28" s="89" customFormat="1" ht="11.25" customHeight="1">
      <c r="A41" s="83" t="s">
        <v>133</v>
      </c>
      <c r="B41" s="85"/>
      <c r="C41" s="85"/>
      <c r="D41" s="100"/>
      <c r="E41" s="91"/>
      <c r="F41" s="91"/>
      <c r="G41" s="91"/>
      <c r="H41" s="91"/>
      <c r="I41" s="87"/>
      <c r="J41" s="101"/>
      <c r="K41" s="88"/>
      <c r="L41" s="88"/>
      <c r="M41" s="88"/>
      <c r="N41" s="87"/>
      <c r="O41" s="83" t="s">
        <v>199</v>
      </c>
      <c r="P41" s="85"/>
      <c r="Q41" s="85"/>
      <c r="R41" s="100">
        <v>0</v>
      </c>
      <c r="S41" s="91">
        <v>0</v>
      </c>
      <c r="T41" s="91">
        <v>0</v>
      </c>
      <c r="U41" s="91">
        <v>0</v>
      </c>
      <c r="V41" s="91">
        <f aca="true" t="shared" si="11" ref="V41:V55">IF(AND(T41&gt;0,U41&gt;0),U41*100/T41,"")</f>
      </c>
      <c r="W41" s="87"/>
      <c r="X41" s="101">
        <v>10</v>
      </c>
      <c r="Y41" s="88">
        <v>360.95699999999994</v>
      </c>
      <c r="Z41" s="88">
        <v>332.319</v>
      </c>
      <c r="AA41" s="88">
        <v>315.463</v>
      </c>
      <c r="AB41" s="88">
        <f t="shared" si="10"/>
        <v>94.92776518947157</v>
      </c>
    </row>
    <row r="42" spans="1:28" s="89" customFormat="1" ht="11.25" customHeight="1">
      <c r="A42" s="83" t="s">
        <v>134</v>
      </c>
      <c r="B42" s="85"/>
      <c r="C42" s="85"/>
      <c r="D42" s="100">
        <v>9</v>
      </c>
      <c r="E42" s="91">
        <v>7.57</v>
      </c>
      <c r="F42" s="91">
        <v>7.636</v>
      </c>
      <c r="G42" s="91">
        <v>6.527</v>
      </c>
      <c r="H42" s="91">
        <f aca="true" t="shared" si="12" ref="H42:H49">IF(AND(F42&gt;0,G42&gt;0),G42*100/F42,"")</f>
        <v>85.4766893661603</v>
      </c>
      <c r="I42" s="87"/>
      <c r="J42" s="101">
        <v>9</v>
      </c>
      <c r="K42" s="88">
        <v>655.243</v>
      </c>
      <c r="L42" s="88">
        <v>699.341</v>
      </c>
      <c r="M42" s="88">
        <v>545.441</v>
      </c>
      <c r="N42" s="87">
        <f aca="true" t="shared" si="13" ref="N42:N49">IF(AND(L42&gt;0,M42&gt;0),M42*100/L42,"")</f>
        <v>77.99356823066287</v>
      </c>
      <c r="O42" s="83" t="s">
        <v>200</v>
      </c>
      <c r="P42" s="85"/>
      <c r="Q42" s="85"/>
      <c r="R42" s="100">
        <v>0</v>
      </c>
      <c r="S42" s="91">
        <v>0</v>
      </c>
      <c r="T42" s="91">
        <v>0</v>
      </c>
      <c r="U42" s="91">
        <v>0</v>
      </c>
      <c r="V42" s="91">
        <f t="shared" si="11"/>
      </c>
      <c r="W42" s="87"/>
      <c r="X42" s="101">
        <v>8</v>
      </c>
      <c r="Y42" s="88">
        <v>162.872</v>
      </c>
      <c r="Z42" s="88">
        <v>176.28900000000002</v>
      </c>
      <c r="AA42" s="88">
        <v>131.42000000000002</v>
      </c>
      <c r="AB42" s="88">
        <f t="shared" si="10"/>
        <v>74.54804326985803</v>
      </c>
    </row>
    <row r="43" spans="1:28" s="89" customFormat="1" ht="11.25" customHeight="1">
      <c r="A43" s="83" t="s">
        <v>159</v>
      </c>
      <c r="B43" s="85"/>
      <c r="C43" s="85"/>
      <c r="D43" s="100">
        <v>9</v>
      </c>
      <c r="E43" s="91">
        <v>29.1</v>
      </c>
      <c r="F43" s="91">
        <v>27.654</v>
      </c>
      <c r="G43" s="91">
        <v>24.024</v>
      </c>
      <c r="H43" s="91">
        <f t="shared" si="12"/>
        <v>86.87350835322196</v>
      </c>
      <c r="I43" s="87"/>
      <c r="J43" s="101">
        <v>9</v>
      </c>
      <c r="K43" s="88">
        <v>2637.467</v>
      </c>
      <c r="L43" s="88">
        <v>2170.936</v>
      </c>
      <c r="M43" s="88">
        <v>2380.142</v>
      </c>
      <c r="N43" s="87">
        <f t="shared" si="13"/>
        <v>109.6366728452612</v>
      </c>
      <c r="O43" s="83" t="s">
        <v>201</v>
      </c>
      <c r="P43" s="85"/>
      <c r="Q43" s="85"/>
      <c r="R43" s="100">
        <v>0</v>
      </c>
      <c r="S43" s="91">
        <v>0</v>
      </c>
      <c r="T43" s="91">
        <v>0</v>
      </c>
      <c r="U43" s="91">
        <v>0</v>
      </c>
      <c r="V43" s="91">
        <f t="shared" si="11"/>
      </c>
      <c r="W43" s="87"/>
      <c r="X43" s="101">
        <v>6</v>
      </c>
      <c r="Y43" s="88">
        <v>114.43299999999999</v>
      </c>
      <c r="Z43" s="88">
        <v>107.00000000000001</v>
      </c>
      <c r="AA43" s="88">
        <v>99.453</v>
      </c>
      <c r="AB43" s="88">
        <f t="shared" si="10"/>
        <v>92.94672897196261</v>
      </c>
    </row>
    <row r="44" spans="1:28" s="89" customFormat="1" ht="11.25" customHeight="1">
      <c r="A44" s="83" t="s">
        <v>279</v>
      </c>
      <c r="B44" s="85"/>
      <c r="C44" s="85"/>
      <c r="D44" s="100"/>
      <c r="E44" s="91">
        <f>SUM(E42:E43)</f>
        <v>36.67</v>
      </c>
      <c r="F44" s="91">
        <f>SUM(F42:F43)</f>
        <v>35.29</v>
      </c>
      <c r="G44" s="91">
        <f>SUM(G42:G43)</f>
        <v>30.551000000000002</v>
      </c>
      <c r="H44" s="91">
        <f t="shared" si="12"/>
        <v>86.57126664777559</v>
      </c>
      <c r="I44" s="87"/>
      <c r="J44" s="101"/>
      <c r="K44" s="91">
        <f>SUM(K42:K43)</f>
        <v>3292.71</v>
      </c>
      <c r="L44" s="91">
        <f>SUM(L42:L43)</f>
        <v>2870.277</v>
      </c>
      <c r="M44" s="91">
        <f>SUM(M42:M43)</f>
        <v>2925.5829999999996</v>
      </c>
      <c r="N44" s="87">
        <f t="shared" si="13"/>
        <v>101.9268523560618</v>
      </c>
      <c r="O44" s="83" t="s">
        <v>316</v>
      </c>
      <c r="P44" s="85"/>
      <c r="Q44" s="85"/>
      <c r="R44" s="100">
        <v>0</v>
      </c>
      <c r="S44" s="91">
        <v>0</v>
      </c>
      <c r="T44" s="91">
        <v>0</v>
      </c>
      <c r="U44" s="91">
        <v>0</v>
      </c>
      <c r="V44" s="91">
        <f t="shared" si="11"/>
      </c>
      <c r="W44" s="87"/>
      <c r="X44" s="101">
        <v>9</v>
      </c>
      <c r="Y44" s="88">
        <v>1081.1569999999997</v>
      </c>
      <c r="Z44" s="88">
        <v>903.809</v>
      </c>
      <c r="AA44" s="88">
        <v>908.444</v>
      </c>
      <c r="AB44" s="88">
        <f t="shared" si="10"/>
        <v>100.51282959120788</v>
      </c>
    </row>
    <row r="45" spans="1:28" s="89" customFormat="1" ht="11.25" customHeight="1">
      <c r="A45" s="83" t="s">
        <v>301</v>
      </c>
      <c r="B45" s="85"/>
      <c r="C45" s="85"/>
      <c r="D45" s="100">
        <v>7</v>
      </c>
      <c r="E45" s="91">
        <v>62.982</v>
      </c>
      <c r="F45" s="91">
        <v>65.121</v>
      </c>
      <c r="G45" s="91">
        <v>65.953</v>
      </c>
      <c r="H45" s="91">
        <f t="shared" si="12"/>
        <v>101.27762165814408</v>
      </c>
      <c r="I45" s="87"/>
      <c r="J45" s="101">
        <v>10</v>
      </c>
      <c r="K45" s="88">
        <v>198.547</v>
      </c>
      <c r="L45" s="88">
        <v>194.46200000000002</v>
      </c>
      <c r="M45" s="88">
        <v>218.87999999999997</v>
      </c>
      <c r="N45" s="87">
        <f t="shared" si="13"/>
        <v>112.55669488126212</v>
      </c>
      <c r="O45" s="83" t="s">
        <v>202</v>
      </c>
      <c r="P45" s="85"/>
      <c r="Q45" s="85"/>
      <c r="R45" s="100">
        <v>0</v>
      </c>
      <c r="S45" s="91">
        <v>0</v>
      </c>
      <c r="T45" s="91">
        <v>0</v>
      </c>
      <c r="U45" s="91">
        <v>0</v>
      </c>
      <c r="V45" s="91">
        <f t="shared" si="11"/>
      </c>
      <c r="W45" s="87"/>
      <c r="X45" s="101">
        <v>6</v>
      </c>
      <c r="Y45" s="88">
        <v>172.32500000000002</v>
      </c>
      <c r="Z45" s="88">
        <v>152.984</v>
      </c>
      <c r="AA45" s="88">
        <v>168.95200000000003</v>
      </c>
      <c r="AB45" s="88">
        <f t="shared" si="10"/>
        <v>110.43769283062284</v>
      </c>
    </row>
    <row r="46" spans="1:28" s="89" customFormat="1" ht="11.25" customHeight="1">
      <c r="A46" s="83" t="s">
        <v>160</v>
      </c>
      <c r="B46" s="85"/>
      <c r="C46" s="85"/>
      <c r="D46" s="100">
        <v>6</v>
      </c>
      <c r="E46" s="91">
        <v>724.629</v>
      </c>
      <c r="F46" s="91">
        <v>691.276</v>
      </c>
      <c r="G46" s="91">
        <v>700.17813</v>
      </c>
      <c r="H46" s="91">
        <f t="shared" si="12"/>
        <v>101.28778230402907</v>
      </c>
      <c r="I46" s="87"/>
      <c r="J46" s="101">
        <v>10</v>
      </c>
      <c r="K46" s="88">
        <v>841.74</v>
      </c>
      <c r="L46" s="88">
        <v>950.3459999999999</v>
      </c>
      <c r="M46" s="88">
        <v>793.749</v>
      </c>
      <c r="N46" s="87">
        <f t="shared" si="13"/>
        <v>83.52210668535461</v>
      </c>
      <c r="O46" s="83" t="s">
        <v>203</v>
      </c>
      <c r="P46" s="85"/>
      <c r="Q46" s="85"/>
      <c r="R46" s="100">
        <v>0</v>
      </c>
      <c r="S46" s="91">
        <v>0</v>
      </c>
      <c r="T46" s="91">
        <v>0</v>
      </c>
      <c r="U46" s="91">
        <v>0</v>
      </c>
      <c r="V46" s="91">
        <f t="shared" si="11"/>
      </c>
      <c r="W46" s="87"/>
      <c r="X46" s="101">
        <v>8</v>
      </c>
      <c r="Y46" s="88">
        <v>421.313</v>
      </c>
      <c r="Z46" s="88">
        <v>386.226</v>
      </c>
      <c r="AA46" s="88">
        <v>392.84499999999997</v>
      </c>
      <c r="AB46" s="88">
        <f t="shared" si="10"/>
        <v>101.71376344420106</v>
      </c>
    </row>
    <row r="47" spans="1:28" s="89" customFormat="1" ht="11.25" customHeight="1">
      <c r="A47" s="83" t="s">
        <v>161</v>
      </c>
      <c r="B47" s="85"/>
      <c r="C47" s="85"/>
      <c r="D47" s="100">
        <v>9</v>
      </c>
      <c r="E47" s="91">
        <v>1.692</v>
      </c>
      <c r="F47" s="91">
        <v>1.481</v>
      </c>
      <c r="G47" s="91">
        <v>1.506</v>
      </c>
      <c r="H47" s="91">
        <f t="shared" si="12"/>
        <v>101.68804861580013</v>
      </c>
      <c r="I47" s="87"/>
      <c r="J47" s="101">
        <v>9</v>
      </c>
      <c r="K47" s="88">
        <v>4.599</v>
      </c>
      <c r="L47" s="88">
        <v>4.249</v>
      </c>
      <c r="M47" s="88">
        <v>4.565999999999999</v>
      </c>
      <c r="N47" s="87">
        <f t="shared" si="13"/>
        <v>107.46057895975522</v>
      </c>
      <c r="O47" s="83" t="s">
        <v>204</v>
      </c>
      <c r="P47" s="85"/>
      <c r="Q47" s="85"/>
      <c r="R47" s="100">
        <v>0</v>
      </c>
      <c r="S47" s="91">
        <v>0</v>
      </c>
      <c r="T47" s="91">
        <v>0</v>
      </c>
      <c r="U47" s="91">
        <v>0</v>
      </c>
      <c r="V47" s="91">
        <f t="shared" si="11"/>
      </c>
      <c r="W47" s="87"/>
      <c r="X47" s="101">
        <v>10</v>
      </c>
      <c r="Y47" s="88">
        <v>36.38</v>
      </c>
      <c r="Z47" s="88">
        <v>47.74999999999999</v>
      </c>
      <c r="AA47" s="88">
        <v>37.745000000000005</v>
      </c>
      <c r="AB47" s="88">
        <f t="shared" si="10"/>
        <v>79.0471204188482</v>
      </c>
    </row>
    <row r="48" spans="1:28" s="89" customFormat="1" ht="11.25" customHeight="1">
      <c r="A48" s="83" t="s">
        <v>162</v>
      </c>
      <c r="B48" s="85"/>
      <c r="C48" s="85"/>
      <c r="D48" s="100">
        <v>7</v>
      </c>
      <c r="E48" s="91">
        <v>95.801</v>
      </c>
      <c r="F48" s="91">
        <v>78.401</v>
      </c>
      <c r="G48" s="91">
        <v>69.38</v>
      </c>
      <c r="H48" s="91">
        <f t="shared" si="12"/>
        <v>88.4937692121274</v>
      </c>
      <c r="I48" s="87"/>
      <c r="J48" s="101">
        <v>7</v>
      </c>
      <c r="K48" s="88">
        <v>153.665</v>
      </c>
      <c r="L48" s="88">
        <v>175.23099999999997</v>
      </c>
      <c r="M48" s="88">
        <v>144.11</v>
      </c>
      <c r="N48" s="87">
        <f t="shared" si="13"/>
        <v>82.2400146092872</v>
      </c>
      <c r="O48" s="83" t="s">
        <v>205</v>
      </c>
      <c r="P48" s="85"/>
      <c r="Q48" s="85"/>
      <c r="R48" s="100">
        <v>0</v>
      </c>
      <c r="S48" s="91">
        <v>0</v>
      </c>
      <c r="T48" s="91">
        <v>0</v>
      </c>
      <c r="U48" s="91">
        <v>0</v>
      </c>
      <c r="V48" s="91">
        <f t="shared" si="11"/>
      </c>
      <c r="W48" s="87"/>
      <c r="X48" s="101">
        <v>9</v>
      </c>
      <c r="Y48" s="88">
        <v>21.463</v>
      </c>
      <c r="Z48" s="88">
        <v>23.833000000000006</v>
      </c>
      <c r="AA48" s="88">
        <v>25.431</v>
      </c>
      <c r="AB48" s="88">
        <f t="shared" si="10"/>
        <v>106.70498888096334</v>
      </c>
    </row>
    <row r="49" spans="1:28" s="89" customFormat="1" ht="11.25" customHeight="1">
      <c r="A49" s="83" t="s">
        <v>302</v>
      </c>
      <c r="B49" s="85"/>
      <c r="C49" s="85"/>
      <c r="D49" s="100">
        <v>10</v>
      </c>
      <c r="E49" s="91">
        <v>8.756</v>
      </c>
      <c r="F49" s="91">
        <v>8.509</v>
      </c>
      <c r="G49" s="91">
        <v>8.664</v>
      </c>
      <c r="H49" s="91">
        <f t="shared" si="12"/>
        <v>101.82160065812668</v>
      </c>
      <c r="I49" s="87"/>
      <c r="J49" s="101">
        <v>9</v>
      </c>
      <c r="K49" s="88">
        <v>29.679000000000006</v>
      </c>
      <c r="L49" s="88">
        <v>25.983</v>
      </c>
      <c r="M49" s="88">
        <v>28.621000000000002</v>
      </c>
      <c r="N49" s="87">
        <f t="shared" si="13"/>
        <v>110.15279221029135</v>
      </c>
      <c r="O49" s="83" t="s">
        <v>206</v>
      </c>
      <c r="P49" s="85"/>
      <c r="Q49" s="85"/>
      <c r="R49" s="100">
        <v>0</v>
      </c>
      <c r="S49" s="91">
        <v>0</v>
      </c>
      <c r="T49" s="91">
        <v>0</v>
      </c>
      <c r="U49" s="91">
        <v>0</v>
      </c>
      <c r="V49" s="91">
        <f t="shared" si="11"/>
      </c>
      <c r="W49" s="87"/>
      <c r="X49" s="101">
        <v>3</v>
      </c>
      <c r="Y49" s="88">
        <v>92.936</v>
      </c>
      <c r="Z49" s="88">
        <v>89.59199999999998</v>
      </c>
      <c r="AA49" s="88">
        <v>0</v>
      </c>
      <c r="AB49" s="88">
        <f t="shared" si="10"/>
      </c>
    </row>
    <row r="50" spans="1:28" s="89" customFormat="1" ht="11.25" customHeight="1">
      <c r="A50" s="83"/>
      <c r="B50" s="85"/>
      <c r="C50" s="85"/>
      <c r="D50" s="100"/>
      <c r="E50" s="91"/>
      <c r="F50" s="91"/>
      <c r="G50" s="91"/>
      <c r="H50" s="91"/>
      <c r="I50" s="87"/>
      <c r="J50" s="101"/>
      <c r="K50" s="88"/>
      <c r="L50" s="88"/>
      <c r="M50" s="88"/>
      <c r="N50" s="87"/>
      <c r="O50" s="83" t="s">
        <v>207</v>
      </c>
      <c r="P50" s="85"/>
      <c r="Q50" s="85"/>
      <c r="R50" s="100">
        <v>0</v>
      </c>
      <c r="S50" s="91">
        <v>0</v>
      </c>
      <c r="T50" s="91">
        <v>0</v>
      </c>
      <c r="U50" s="91">
        <v>0</v>
      </c>
      <c r="V50" s="91">
        <f t="shared" si="11"/>
      </c>
      <c r="W50" s="87"/>
      <c r="X50" s="101">
        <v>10</v>
      </c>
      <c r="Y50" s="88">
        <v>718.528</v>
      </c>
      <c r="Z50" s="88">
        <v>547.119</v>
      </c>
      <c r="AA50" s="88">
        <v>590.264</v>
      </c>
      <c r="AB50" s="88">
        <f t="shared" si="10"/>
        <v>107.88585298627903</v>
      </c>
    </row>
    <row r="51" spans="1:28" s="89" customFormat="1" ht="11.25" customHeight="1">
      <c r="A51" s="83" t="s">
        <v>163</v>
      </c>
      <c r="B51" s="85"/>
      <c r="C51" s="85"/>
      <c r="D51" s="100"/>
      <c r="E51" s="91"/>
      <c r="F51" s="91"/>
      <c r="G51" s="91"/>
      <c r="H51" s="91"/>
      <c r="I51" s="87"/>
      <c r="J51" s="101"/>
      <c r="K51" s="88"/>
      <c r="L51" s="88"/>
      <c r="M51" s="88"/>
      <c r="N51" s="87"/>
      <c r="O51" s="83" t="s">
        <v>317</v>
      </c>
      <c r="P51" s="85"/>
      <c r="Q51" s="85"/>
      <c r="R51" s="100">
        <v>0</v>
      </c>
      <c r="S51" s="91">
        <v>0</v>
      </c>
      <c r="T51" s="91">
        <v>0</v>
      </c>
      <c r="U51" s="91">
        <v>0</v>
      </c>
      <c r="V51" s="91">
        <f t="shared" si="11"/>
      </c>
      <c r="W51" s="87"/>
      <c r="X51" s="101">
        <v>9</v>
      </c>
      <c r="Y51" s="88">
        <v>15.744</v>
      </c>
      <c r="Z51" s="88">
        <v>15.176</v>
      </c>
      <c r="AA51" s="88">
        <v>14.712</v>
      </c>
      <c r="AB51" s="88">
        <f t="shared" si="10"/>
        <v>96.94254085397996</v>
      </c>
    </row>
    <row r="52" spans="1:28" s="89" customFormat="1" ht="11.25" customHeight="1">
      <c r="A52" s="83" t="s">
        <v>303</v>
      </c>
      <c r="B52" s="85"/>
      <c r="C52" s="85"/>
      <c r="D52" s="100">
        <v>8</v>
      </c>
      <c r="E52" s="91">
        <v>107.355</v>
      </c>
      <c r="F52" s="91">
        <v>107.341</v>
      </c>
      <c r="G52" s="91">
        <v>109.26</v>
      </c>
      <c r="H52" s="91">
        <f>IF(AND(F52&gt;0,G52&gt;0),G52*100/F52,"")</f>
        <v>101.78776050157909</v>
      </c>
      <c r="I52" s="87"/>
      <c r="J52" s="101">
        <v>8</v>
      </c>
      <c r="K52" s="88">
        <v>3826.272</v>
      </c>
      <c r="L52" s="88">
        <v>4055.4930000000004</v>
      </c>
      <c r="M52" s="88">
        <v>4063.0060000000003</v>
      </c>
      <c r="N52" s="87">
        <f>IF(AND(L52&gt;0,M52&gt;0),M52*100/L52,"")</f>
        <v>100.1852549122881</v>
      </c>
      <c r="O52" s="83" t="s">
        <v>208</v>
      </c>
      <c r="P52" s="85"/>
      <c r="Q52" s="85"/>
      <c r="R52" s="100">
        <v>0</v>
      </c>
      <c r="S52" s="91">
        <v>0</v>
      </c>
      <c r="T52" s="91">
        <v>0</v>
      </c>
      <c r="U52" s="91">
        <v>0</v>
      </c>
      <c r="V52" s="91">
        <f t="shared" si="11"/>
      </c>
      <c r="W52" s="87"/>
      <c r="X52" s="101">
        <v>9</v>
      </c>
      <c r="Y52" s="88">
        <v>156.22899999999998</v>
      </c>
      <c r="Z52" s="88">
        <v>184.765</v>
      </c>
      <c r="AA52" s="88">
        <v>164.423</v>
      </c>
      <c r="AB52" s="88">
        <f t="shared" si="10"/>
        <v>88.9903390793711</v>
      </c>
    </row>
    <row r="53" spans="1:28" s="89" customFormat="1" ht="11.25" customHeight="1">
      <c r="A53" s="83" t="s">
        <v>304</v>
      </c>
      <c r="B53" s="85"/>
      <c r="C53" s="85"/>
      <c r="D53" s="100">
        <v>8</v>
      </c>
      <c r="E53" s="91">
        <v>266.025</v>
      </c>
      <c r="F53" s="91">
        <v>260.337</v>
      </c>
      <c r="G53" s="91">
        <v>257.903</v>
      </c>
      <c r="H53" s="91">
        <f>IF(AND(F53&gt;0,G53&gt;0),G53*100/F53,"")</f>
        <v>99.06505798253804</v>
      </c>
      <c r="I53" s="87"/>
      <c r="J53" s="101">
        <v>8</v>
      </c>
      <c r="K53" s="88">
        <v>8908.163</v>
      </c>
      <c r="L53" s="88">
        <v>9900.826999999997</v>
      </c>
      <c r="M53" s="88">
        <v>9350.337000000001</v>
      </c>
      <c r="N53" s="87">
        <f>IF(AND(L53&gt;0,M53&gt;0),M53*100/L53,"")</f>
        <v>94.43995940945139</v>
      </c>
      <c r="O53" s="83" t="s">
        <v>209</v>
      </c>
      <c r="P53" s="85"/>
      <c r="Q53" s="85"/>
      <c r="R53" s="100">
        <v>0</v>
      </c>
      <c r="S53" s="91">
        <v>0</v>
      </c>
      <c r="T53" s="91">
        <v>0</v>
      </c>
      <c r="U53" s="91">
        <v>0</v>
      </c>
      <c r="V53" s="91">
        <f t="shared" si="11"/>
      </c>
      <c r="W53" s="87"/>
      <c r="X53" s="101">
        <v>6</v>
      </c>
      <c r="Y53" s="88">
        <v>43.529</v>
      </c>
      <c r="Z53" s="88">
        <v>43.705</v>
      </c>
      <c r="AA53" s="88">
        <v>36.150999999999996</v>
      </c>
      <c r="AB53" s="88">
        <f t="shared" si="10"/>
        <v>82.71593639171718</v>
      </c>
    </row>
    <row r="54" spans="1:28" s="89" customFormat="1" ht="11.25" customHeight="1">
      <c r="A54" s="83" t="s">
        <v>305</v>
      </c>
      <c r="B54" s="85"/>
      <c r="C54" s="85"/>
      <c r="D54" s="100">
        <v>8</v>
      </c>
      <c r="E54" s="91">
        <v>118.119</v>
      </c>
      <c r="F54" s="91">
        <v>143.634</v>
      </c>
      <c r="G54" s="91">
        <v>146.749</v>
      </c>
      <c r="H54" s="91">
        <f>IF(AND(F54&gt;0,G54&gt;0),G54*100/F54,"")</f>
        <v>102.16870657365249</v>
      </c>
      <c r="I54" s="87"/>
      <c r="J54" s="101">
        <v>8</v>
      </c>
      <c r="K54" s="88">
        <v>794.7910000000002</v>
      </c>
      <c r="L54" s="88">
        <v>2139.4179999999997</v>
      </c>
      <c r="M54" s="88">
        <v>1395.0309999999997</v>
      </c>
      <c r="N54" s="87">
        <f>IF(AND(L54&gt;0,M54&gt;0),M54*100/L54,"")</f>
        <v>65.20609810705528</v>
      </c>
      <c r="O54" s="83" t="s">
        <v>318</v>
      </c>
      <c r="P54" s="85"/>
      <c r="Q54" s="85"/>
      <c r="R54" s="100">
        <v>0</v>
      </c>
      <c r="S54" s="91">
        <v>0</v>
      </c>
      <c r="T54" s="91">
        <v>0</v>
      </c>
      <c r="U54" s="91">
        <v>0</v>
      </c>
      <c r="V54" s="91">
        <f t="shared" si="11"/>
      </c>
      <c r="W54" s="87"/>
      <c r="X54" s="101">
        <v>10</v>
      </c>
      <c r="Y54" s="88">
        <v>243.876</v>
      </c>
      <c r="Z54" s="88">
        <v>339.03299999999996</v>
      </c>
      <c r="AA54" s="88">
        <v>328.578</v>
      </c>
      <c r="AB54" s="88">
        <f t="shared" si="10"/>
        <v>96.91622939359885</v>
      </c>
    </row>
    <row r="55" spans="1:28" s="89" customFormat="1" ht="11.25" customHeight="1">
      <c r="A55" s="83"/>
      <c r="B55" s="85"/>
      <c r="C55" s="85"/>
      <c r="D55" s="100"/>
      <c r="E55" s="91"/>
      <c r="F55" s="91"/>
      <c r="G55" s="91"/>
      <c r="H55" s="91"/>
      <c r="I55" s="87"/>
      <c r="J55" s="101"/>
      <c r="K55" s="88"/>
      <c r="L55" s="88"/>
      <c r="M55" s="88"/>
      <c r="N55" s="87"/>
      <c r="O55" s="83" t="s">
        <v>319</v>
      </c>
      <c r="P55" s="85"/>
      <c r="Q55" s="85"/>
      <c r="R55" s="100">
        <v>0</v>
      </c>
      <c r="S55" s="91">
        <v>0</v>
      </c>
      <c r="T55" s="91">
        <v>0</v>
      </c>
      <c r="U55" s="91">
        <v>0</v>
      </c>
      <c r="V55" s="91">
        <f t="shared" si="11"/>
      </c>
      <c r="W55" s="87"/>
      <c r="X55" s="101">
        <v>10</v>
      </c>
      <c r="Y55" s="88">
        <v>10.487</v>
      </c>
      <c r="Z55" s="88">
        <v>8.033</v>
      </c>
      <c r="AA55" s="88">
        <v>12.462</v>
      </c>
      <c r="AB55" s="88">
        <f t="shared" si="10"/>
        <v>155.13506784513882</v>
      </c>
    </row>
    <row r="56" spans="1:28" s="89" customFormat="1" ht="11.25" customHeight="1">
      <c r="A56" s="83" t="s">
        <v>135</v>
      </c>
      <c r="B56" s="85"/>
      <c r="C56" s="85"/>
      <c r="D56" s="100"/>
      <c r="E56" s="91"/>
      <c r="F56" s="91"/>
      <c r="G56" s="91"/>
      <c r="H56" s="91"/>
      <c r="I56" s="87"/>
      <c r="J56" s="101"/>
      <c r="K56" s="88"/>
      <c r="L56" s="88"/>
      <c r="M56" s="88"/>
      <c r="N56" s="87"/>
      <c r="P56" s="85"/>
      <c r="Q56" s="85"/>
      <c r="R56" s="100"/>
      <c r="S56" s="91"/>
      <c r="T56" s="91"/>
      <c r="U56" s="91"/>
      <c r="V56" s="91"/>
      <c r="W56" s="87"/>
      <c r="X56" s="101"/>
      <c r="Y56" s="88"/>
      <c r="Z56" s="88"/>
      <c r="AA56" s="88"/>
      <c r="AB56" s="88"/>
    </row>
    <row r="57" spans="1:28" s="89" customFormat="1" ht="11.25" customHeight="1">
      <c r="A57" s="83" t="s">
        <v>164</v>
      </c>
      <c r="B57" s="85"/>
      <c r="C57" s="85"/>
      <c r="D57" s="100">
        <v>10</v>
      </c>
      <c r="E57" s="91">
        <v>4.697</v>
      </c>
      <c r="F57" s="91">
        <v>4.398</v>
      </c>
      <c r="G57" s="91">
        <v>5.316</v>
      </c>
      <c r="H57" s="91">
        <f aca="true" t="shared" si="14" ref="H57:H78">IF(AND(F57&gt;0,G57&gt;0),G57*100/F57,"")</f>
        <v>120.87312414733971</v>
      </c>
      <c r="I57" s="87"/>
      <c r="J57" s="101">
        <v>11</v>
      </c>
      <c r="K57" s="88">
        <v>166.96399999999997</v>
      </c>
      <c r="L57" s="88">
        <v>153.834</v>
      </c>
      <c r="M57" s="88">
        <v>0</v>
      </c>
      <c r="N57" s="87">
        <f aca="true" t="shared" si="15" ref="N57:N78">IF(AND(L57&gt;0,M57&gt;0),M57*100/L57,"")</f>
      </c>
      <c r="O57" s="83" t="s">
        <v>210</v>
      </c>
      <c r="P57" s="85"/>
      <c r="Q57" s="85"/>
      <c r="R57" s="100"/>
      <c r="S57" s="91"/>
      <c r="T57" s="91"/>
      <c r="U57" s="91"/>
      <c r="V57" s="91"/>
      <c r="W57" s="87"/>
      <c r="X57" s="101"/>
      <c r="Y57" s="88"/>
      <c r="Z57" s="88"/>
      <c r="AA57" s="88"/>
      <c r="AB57" s="88"/>
    </row>
    <row r="58" spans="1:28" s="89" customFormat="1" ht="11.25" customHeight="1">
      <c r="A58" s="83" t="s">
        <v>165</v>
      </c>
      <c r="B58" s="85"/>
      <c r="C58" s="85"/>
      <c r="D58" s="100">
        <v>7</v>
      </c>
      <c r="E58" s="91">
        <v>13.755</v>
      </c>
      <c r="F58" s="91">
        <v>14.688</v>
      </c>
      <c r="G58" s="91">
        <v>14.497</v>
      </c>
      <c r="H58" s="91">
        <f t="shared" si="14"/>
        <v>98.69961873638344</v>
      </c>
      <c r="I58" s="87"/>
      <c r="J58" s="101">
        <v>7</v>
      </c>
      <c r="K58" s="88">
        <v>63.43300000000001</v>
      </c>
      <c r="L58" s="88">
        <v>68.40299999999999</v>
      </c>
      <c r="M58" s="88">
        <v>68.052</v>
      </c>
      <c r="N58" s="87">
        <f t="shared" si="15"/>
        <v>99.48686461120128</v>
      </c>
      <c r="O58" s="83" t="s">
        <v>211</v>
      </c>
      <c r="P58" s="85"/>
      <c r="Q58" s="85"/>
      <c r="R58" s="100">
        <v>0</v>
      </c>
      <c r="S58" s="91">
        <v>0</v>
      </c>
      <c r="T58" s="91">
        <v>0</v>
      </c>
      <c r="U58" s="91">
        <v>0</v>
      </c>
      <c r="V58" s="91">
        <f>IF(AND(T58&gt;0,U58&gt;0),U58*100/T58,"")</f>
      </c>
      <c r="W58" s="87"/>
      <c r="X58" s="101">
        <v>10</v>
      </c>
      <c r="Y58" s="88">
        <v>266.223</v>
      </c>
      <c r="Z58" s="88">
        <v>272.79600000000005</v>
      </c>
      <c r="AA58" s="88">
        <v>329.43699999999995</v>
      </c>
      <c r="AB58" s="88">
        <f>IF(AND(Z58&gt;0,AA58&gt;0),AA58*100/Z58,"")</f>
        <v>120.76313435680872</v>
      </c>
    </row>
    <row r="59" spans="1:28" s="89" customFormat="1" ht="11.25" customHeight="1">
      <c r="A59" s="83" t="s">
        <v>166</v>
      </c>
      <c r="B59" s="85"/>
      <c r="C59" s="85"/>
      <c r="D59" s="100">
        <v>8</v>
      </c>
      <c r="E59" s="91">
        <v>34.508</v>
      </c>
      <c r="F59" s="91">
        <v>33.674</v>
      </c>
      <c r="G59" s="91">
        <v>35.166</v>
      </c>
      <c r="H59" s="91">
        <f t="shared" si="14"/>
        <v>104.43071806141235</v>
      </c>
      <c r="I59" s="87"/>
      <c r="J59" s="101">
        <v>8</v>
      </c>
      <c r="K59" s="88">
        <v>976.112</v>
      </c>
      <c r="L59" s="88">
        <v>934.6699999999998</v>
      </c>
      <c r="M59" s="88">
        <v>997.6120000000002</v>
      </c>
      <c r="N59" s="87">
        <f t="shared" si="15"/>
        <v>106.7341414616924</v>
      </c>
      <c r="O59" s="83" t="s">
        <v>320</v>
      </c>
      <c r="P59" s="85"/>
      <c r="Q59" s="85"/>
      <c r="R59" s="100">
        <v>0</v>
      </c>
      <c r="S59" s="91">
        <v>0</v>
      </c>
      <c r="T59" s="91">
        <v>0</v>
      </c>
      <c r="U59" s="91">
        <v>0</v>
      </c>
      <c r="V59" s="91">
        <f>IF(AND(T59&gt;0,U59&gt;0),U59*100/T59,"")</f>
      </c>
      <c r="W59" s="87"/>
      <c r="X59" s="101">
        <v>10</v>
      </c>
      <c r="Y59" s="88">
        <v>4771.540000000001</v>
      </c>
      <c r="Z59" s="88">
        <v>6595.248</v>
      </c>
      <c r="AA59" s="88">
        <v>5405.553</v>
      </c>
      <c r="AB59" s="88">
        <f>IF(AND(Z59&gt;0,AA59&gt;0),AA59*100/Z59,"")</f>
        <v>81.96133033966275</v>
      </c>
    </row>
    <row r="60" spans="1:28" s="89" customFormat="1" ht="11.25" customHeight="1">
      <c r="A60" s="83" t="s">
        <v>167</v>
      </c>
      <c r="B60" s="85"/>
      <c r="C60" s="85"/>
      <c r="D60" s="100">
        <v>9</v>
      </c>
      <c r="E60" s="91">
        <v>20.026</v>
      </c>
      <c r="F60" s="91">
        <v>20.401</v>
      </c>
      <c r="G60" s="91">
        <v>21.616</v>
      </c>
      <c r="H60" s="91">
        <f t="shared" si="14"/>
        <v>105.95559041223468</v>
      </c>
      <c r="I60" s="87"/>
      <c r="J60" s="101">
        <v>9</v>
      </c>
      <c r="K60" s="88">
        <v>1113.1919999999998</v>
      </c>
      <c r="L60" s="88">
        <v>1092.401</v>
      </c>
      <c r="M60" s="88">
        <v>1211.923</v>
      </c>
      <c r="N60" s="87">
        <f t="shared" si="15"/>
        <v>110.94122030280089</v>
      </c>
      <c r="O60" s="83" t="s">
        <v>321</v>
      </c>
      <c r="P60" s="85"/>
      <c r="Q60" s="85"/>
      <c r="R60" s="100">
        <v>0</v>
      </c>
      <c r="S60" s="91">
        <v>0</v>
      </c>
      <c r="T60" s="91">
        <v>0</v>
      </c>
      <c r="U60" s="91">
        <v>0</v>
      </c>
      <c r="V60" s="91">
        <f>IF(AND(T60&gt;0,U60&gt;0),U60*100/T60,"")</f>
      </c>
      <c r="W60" s="87"/>
      <c r="X60" s="101">
        <v>10</v>
      </c>
      <c r="Y60" s="88">
        <v>35467.44700000001</v>
      </c>
      <c r="Z60" s="88">
        <v>50355.364</v>
      </c>
      <c r="AA60" s="88"/>
      <c r="AB60" s="88">
        <f>IF(AND(Z60&gt;0,AA60&gt;0),AA60*100/Z60,"")</f>
      </c>
    </row>
    <row r="61" spans="1:28" s="89" customFormat="1" ht="11.25" customHeight="1">
      <c r="A61" s="83" t="s">
        <v>168</v>
      </c>
      <c r="B61" s="85"/>
      <c r="C61" s="85"/>
      <c r="D61" s="100">
        <v>9</v>
      </c>
      <c r="E61" s="91">
        <v>20.473</v>
      </c>
      <c r="F61" s="91">
        <v>19.025</v>
      </c>
      <c r="G61" s="91">
        <v>19.339</v>
      </c>
      <c r="H61" s="91">
        <f t="shared" si="14"/>
        <v>101.65045992115637</v>
      </c>
      <c r="I61" s="87"/>
      <c r="J61" s="101">
        <v>9</v>
      </c>
      <c r="K61" s="88">
        <v>655.677</v>
      </c>
      <c r="L61" s="88">
        <v>664.3530000000001</v>
      </c>
      <c r="M61" s="88">
        <v>643.593</v>
      </c>
      <c r="N61" s="87">
        <f t="shared" si="15"/>
        <v>96.87515522621256</v>
      </c>
      <c r="O61" s="83" t="s">
        <v>322</v>
      </c>
      <c r="P61" s="85"/>
      <c r="Q61" s="85"/>
      <c r="R61" s="100">
        <v>0</v>
      </c>
      <c r="S61" s="91">
        <v>0</v>
      </c>
      <c r="T61" s="91">
        <v>0</v>
      </c>
      <c r="U61" s="91">
        <v>0</v>
      </c>
      <c r="V61" s="91">
        <f>IF(AND(T61&gt;0,U61&gt;0),U61*100/T61,"")</f>
      </c>
      <c r="W61" s="87"/>
      <c r="X61" s="101">
        <v>10</v>
      </c>
      <c r="Y61" s="88">
        <v>1.098</v>
      </c>
      <c r="Z61" s="88">
        <v>0.9</v>
      </c>
      <c r="AA61" s="88">
        <v>1.2</v>
      </c>
      <c r="AB61" s="88">
        <f>IF(AND(Z61&gt;0,AA61&gt;0),AA61*100/Z61,"")</f>
        <v>133.33333333333334</v>
      </c>
    </row>
    <row r="62" spans="1:28" s="89" customFormat="1" ht="11.25" customHeight="1">
      <c r="A62" s="83" t="s">
        <v>136</v>
      </c>
      <c r="B62" s="85"/>
      <c r="C62" s="85"/>
      <c r="D62" s="100">
        <v>5</v>
      </c>
      <c r="E62" s="91">
        <v>10.948</v>
      </c>
      <c r="F62" s="91">
        <v>11.31</v>
      </c>
      <c r="G62" s="91">
        <v>10.861</v>
      </c>
      <c r="H62" s="91">
        <f t="shared" si="14"/>
        <v>96.03006189213086</v>
      </c>
      <c r="I62" s="87"/>
      <c r="J62" s="101">
        <v>5</v>
      </c>
      <c r="K62" s="88">
        <v>995.5050000000001</v>
      </c>
      <c r="L62" s="88">
        <v>991.8449999999998</v>
      </c>
      <c r="M62" s="88">
        <v>975.6030000000001</v>
      </c>
      <c r="N62" s="87">
        <f t="shared" si="15"/>
        <v>98.36244574505092</v>
      </c>
      <c r="O62" s="83"/>
      <c r="P62" s="85"/>
      <c r="Q62" s="85"/>
      <c r="R62" s="100"/>
      <c r="S62" s="91"/>
      <c r="T62" s="91"/>
      <c r="U62" s="91"/>
      <c r="V62" s="91"/>
      <c r="W62" s="87"/>
      <c r="X62" s="101"/>
      <c r="Y62" s="88"/>
      <c r="Z62" s="88"/>
      <c r="AA62" s="88"/>
      <c r="AB62" s="88"/>
    </row>
    <row r="63" spans="1:28" s="89" customFormat="1" ht="11.25" customHeight="1">
      <c r="A63" s="83" t="s">
        <v>169</v>
      </c>
      <c r="B63" s="85"/>
      <c r="C63" s="85"/>
      <c r="D63" s="100">
        <v>9</v>
      </c>
      <c r="E63" s="91">
        <v>45.266</v>
      </c>
      <c r="F63" s="91">
        <v>40.134</v>
      </c>
      <c r="G63" s="91">
        <v>42.243</v>
      </c>
      <c r="H63" s="91">
        <f t="shared" si="14"/>
        <v>105.25489609807147</v>
      </c>
      <c r="I63" s="87"/>
      <c r="J63" s="101">
        <v>9</v>
      </c>
      <c r="K63" s="88">
        <v>3664.9660000000003</v>
      </c>
      <c r="L63" s="88">
        <v>3336.107</v>
      </c>
      <c r="M63" s="88">
        <v>3809.6079999999997</v>
      </c>
      <c r="N63" s="87">
        <f t="shared" si="15"/>
        <v>114.19321982178629</v>
      </c>
      <c r="O63" s="83" t="s">
        <v>212</v>
      </c>
      <c r="P63" s="85"/>
      <c r="Q63" s="85"/>
      <c r="R63" s="100"/>
      <c r="S63" s="91"/>
      <c r="T63" s="91"/>
      <c r="U63" s="91"/>
      <c r="V63" s="91"/>
      <c r="W63" s="87"/>
      <c r="X63" s="101"/>
      <c r="Y63" s="88"/>
      <c r="Z63" s="88"/>
      <c r="AA63" s="88"/>
      <c r="AB63" s="88"/>
    </row>
    <row r="64" spans="1:28" s="89" customFormat="1" ht="11.25" customHeight="1">
      <c r="A64" s="83" t="s">
        <v>170</v>
      </c>
      <c r="B64" s="85"/>
      <c r="C64" s="85"/>
      <c r="D64" s="100">
        <v>9</v>
      </c>
      <c r="E64" s="91">
        <v>4.638</v>
      </c>
      <c r="F64" s="91">
        <v>4.684</v>
      </c>
      <c r="G64" s="91">
        <v>4.263</v>
      </c>
      <c r="H64" s="91">
        <f t="shared" si="14"/>
        <v>91.01195559350982</v>
      </c>
      <c r="I64" s="87"/>
      <c r="J64" s="101">
        <v>10</v>
      </c>
      <c r="K64" s="88">
        <v>502.995</v>
      </c>
      <c r="L64" s="88">
        <v>440.6430000000001</v>
      </c>
      <c r="M64" s="88">
        <v>406.82399999999996</v>
      </c>
      <c r="N64" s="87">
        <f t="shared" si="15"/>
        <v>92.32507948611457</v>
      </c>
      <c r="O64" s="83" t="s">
        <v>213</v>
      </c>
      <c r="P64" s="85"/>
      <c r="Q64" s="85"/>
      <c r="R64" s="100">
        <v>0</v>
      </c>
      <c r="S64" s="91">
        <v>0</v>
      </c>
      <c r="T64" s="91">
        <v>0</v>
      </c>
      <c r="U64" s="91">
        <v>0</v>
      </c>
      <c r="V64" s="91">
        <f>IF(AND(T64&gt;0,U64&gt;0),U64*100/T64,"")</f>
      </c>
      <c r="W64" s="87"/>
      <c r="X64" s="101">
        <v>10</v>
      </c>
      <c r="Y64" s="88">
        <v>567.788</v>
      </c>
      <c r="Z64" s="88">
        <v>601.2550000000001</v>
      </c>
      <c r="AA64" s="88">
        <v>516.1879999999999</v>
      </c>
      <c r="AB64" s="88">
        <f>IF(AND(Z64&gt;0,AA64&gt;0),AA64*100/Z64,"")</f>
        <v>85.8517600685233</v>
      </c>
    </row>
    <row r="65" spans="1:28" s="89" customFormat="1" ht="11.25" customHeight="1">
      <c r="A65" s="83" t="s">
        <v>171</v>
      </c>
      <c r="B65" s="85"/>
      <c r="C65" s="85"/>
      <c r="D65" s="100">
        <v>10</v>
      </c>
      <c r="E65" s="91">
        <v>60.852</v>
      </c>
      <c r="F65" s="91">
        <v>56.128</v>
      </c>
      <c r="G65" s="91">
        <v>57.367</v>
      </c>
      <c r="H65" s="91">
        <f t="shared" si="14"/>
        <v>102.20745438996579</v>
      </c>
      <c r="I65" s="87"/>
      <c r="J65" s="101">
        <v>10</v>
      </c>
      <c r="K65" s="88">
        <v>5163.465999999999</v>
      </c>
      <c r="L65" s="88">
        <v>4768.594999999999</v>
      </c>
      <c r="M65" s="88">
        <v>5192.035</v>
      </c>
      <c r="N65" s="87">
        <f t="shared" si="15"/>
        <v>108.8797643750413</v>
      </c>
      <c r="O65" s="83" t="s">
        <v>214</v>
      </c>
      <c r="P65" s="85"/>
      <c r="Q65" s="85"/>
      <c r="R65" s="100">
        <v>0</v>
      </c>
      <c r="S65" s="91">
        <v>0</v>
      </c>
      <c r="T65" s="91">
        <v>0</v>
      </c>
      <c r="U65" s="91">
        <v>0</v>
      </c>
      <c r="V65" s="91">
        <f>IF(AND(T65&gt;0,U65&gt;0),U65*100/T65,"")</f>
      </c>
      <c r="W65" s="87"/>
      <c r="X65" s="101">
        <v>10</v>
      </c>
      <c r="Y65" s="88">
        <v>5915.236000000001</v>
      </c>
      <c r="Z65" s="88">
        <v>9114.868999999999</v>
      </c>
      <c r="AA65" s="88">
        <v>6058.745</v>
      </c>
      <c r="AB65" s="88">
        <f>IF(AND(Z65&gt;0,AA65&gt;0),AA65*100/Z65,"")</f>
        <v>66.47100468476289</v>
      </c>
    </row>
    <row r="66" spans="1:28" s="89" customFormat="1" ht="11.25" customHeight="1">
      <c r="A66" s="83" t="s">
        <v>306</v>
      </c>
      <c r="B66" s="85"/>
      <c r="C66" s="85"/>
      <c r="D66" s="100">
        <v>6</v>
      </c>
      <c r="E66" s="91">
        <v>36.2017325</v>
      </c>
      <c r="F66" s="91">
        <v>34.188</v>
      </c>
      <c r="G66" s="91">
        <v>33.806</v>
      </c>
      <c r="H66" s="91">
        <f t="shared" si="14"/>
        <v>98.88264888264888</v>
      </c>
      <c r="I66" s="87"/>
      <c r="J66" s="101">
        <v>10</v>
      </c>
      <c r="K66" s="88">
        <v>3117.872</v>
      </c>
      <c r="L66" s="88">
        <v>2698.689</v>
      </c>
      <c r="M66" s="88">
        <v>3197.741</v>
      </c>
      <c r="N66" s="87">
        <f t="shared" si="15"/>
        <v>118.49238648840233</v>
      </c>
      <c r="O66" s="83" t="s">
        <v>215</v>
      </c>
      <c r="P66" s="85"/>
      <c r="Q66" s="85"/>
      <c r="R66" s="100">
        <v>0</v>
      </c>
      <c r="S66" s="91">
        <v>0</v>
      </c>
      <c r="T66" s="91">
        <v>0</v>
      </c>
      <c r="U66" s="91">
        <v>0</v>
      </c>
      <c r="V66" s="91">
        <f>IF(AND(T66&gt;0,U66&gt;0),U66*100/T66,"")</f>
      </c>
      <c r="W66" s="87"/>
      <c r="X66" s="101">
        <v>10</v>
      </c>
      <c r="Y66" s="88">
        <v>1223.446</v>
      </c>
      <c r="Z66" s="88">
        <v>1804.938</v>
      </c>
      <c r="AA66" s="88">
        <v>1234.186</v>
      </c>
      <c r="AB66" s="88">
        <f>IF(AND(Z66&gt;0,AA66&gt;0),AA66*100/Z66,"")</f>
        <v>68.37830440713198</v>
      </c>
    </row>
    <row r="67" spans="1:14" s="89" customFormat="1" ht="11.25" customHeight="1">
      <c r="A67" s="83" t="s">
        <v>307</v>
      </c>
      <c r="B67" s="85"/>
      <c r="C67" s="85"/>
      <c r="D67" s="100">
        <v>5</v>
      </c>
      <c r="E67" s="91">
        <v>20.319</v>
      </c>
      <c r="F67" s="91">
        <v>20.399</v>
      </c>
      <c r="G67" s="91">
        <v>22.359</v>
      </c>
      <c r="H67" s="91">
        <f t="shared" si="14"/>
        <v>109.60831413304574</v>
      </c>
      <c r="I67" s="87"/>
      <c r="J67" s="101">
        <v>6</v>
      </c>
      <c r="K67" s="88">
        <v>1274.2640000000001</v>
      </c>
      <c r="L67" s="88">
        <v>1271.721</v>
      </c>
      <c r="M67" s="88">
        <v>1421.3799999999999</v>
      </c>
      <c r="N67" s="87">
        <f t="shared" si="15"/>
        <v>111.76822589231443</v>
      </c>
    </row>
    <row r="68" spans="1:28" s="89" customFormat="1" ht="11.25" customHeight="1">
      <c r="A68" s="83" t="s">
        <v>172</v>
      </c>
      <c r="B68" s="85"/>
      <c r="C68" s="85"/>
      <c r="D68" s="100">
        <v>7</v>
      </c>
      <c r="E68" s="91">
        <v>3.012</v>
      </c>
      <c r="F68" s="91">
        <v>2.79</v>
      </c>
      <c r="G68" s="91">
        <v>2.492</v>
      </c>
      <c r="H68" s="91">
        <f t="shared" si="14"/>
        <v>89.3189964157706</v>
      </c>
      <c r="I68" s="87"/>
      <c r="J68" s="101">
        <v>10</v>
      </c>
      <c r="K68" s="88">
        <v>123.078</v>
      </c>
      <c r="L68" s="88">
        <v>116.774</v>
      </c>
      <c r="M68" s="88">
        <v>127.428</v>
      </c>
      <c r="N68" s="87">
        <f t="shared" si="15"/>
        <v>109.12360628222035</v>
      </c>
      <c r="O68" s="83"/>
      <c r="P68" s="85"/>
      <c r="Q68" s="85"/>
      <c r="R68" s="100"/>
      <c r="S68" s="91"/>
      <c r="T68" s="91"/>
      <c r="U68" s="91"/>
      <c r="V68" s="91"/>
      <c r="W68" s="87"/>
      <c r="X68" s="101"/>
      <c r="Y68" s="88"/>
      <c r="Z68" s="88"/>
      <c r="AA68" s="88"/>
      <c r="AB68" s="88"/>
    </row>
    <row r="69" spans="1:28" s="89" customFormat="1" ht="11.25" customHeight="1">
      <c r="A69" s="83" t="s">
        <v>173</v>
      </c>
      <c r="B69" s="85"/>
      <c r="C69" s="85"/>
      <c r="D69" s="100">
        <v>8</v>
      </c>
      <c r="E69" s="91">
        <v>6.819</v>
      </c>
      <c r="F69" s="91">
        <v>7.032</v>
      </c>
      <c r="G69" s="91">
        <v>7.273</v>
      </c>
      <c r="H69" s="91">
        <f t="shared" si="14"/>
        <v>103.42718998862343</v>
      </c>
      <c r="I69" s="87"/>
      <c r="J69" s="101">
        <v>8</v>
      </c>
      <c r="K69" s="88">
        <v>360.416</v>
      </c>
      <c r="L69" s="88">
        <v>344.67900000000003</v>
      </c>
      <c r="M69" s="88">
        <v>352.36899999999997</v>
      </c>
      <c r="N69" s="87">
        <f t="shared" si="15"/>
        <v>102.23106136434187</v>
      </c>
      <c r="O69" s="66" t="s">
        <v>117</v>
      </c>
      <c r="P69" s="67"/>
      <c r="Q69" s="67"/>
      <c r="R69" s="67"/>
      <c r="S69" s="67"/>
      <c r="T69" s="67"/>
      <c r="U69" s="67"/>
      <c r="V69" s="67"/>
      <c r="W69" s="68"/>
      <c r="X69" s="68" t="s">
        <v>118</v>
      </c>
      <c r="Y69" s="68"/>
      <c r="Z69" s="68"/>
      <c r="AA69" s="68" t="s">
        <v>124</v>
      </c>
      <c r="AB69" s="68"/>
    </row>
    <row r="70" spans="1:28" s="89" customFormat="1" ht="11.25" customHeight="1" thickBot="1">
      <c r="A70" s="83" t="s">
        <v>174</v>
      </c>
      <c r="B70" s="85"/>
      <c r="C70" s="85"/>
      <c r="D70" s="100">
        <v>8</v>
      </c>
      <c r="E70" s="91">
        <v>16.403</v>
      </c>
      <c r="F70" s="91">
        <v>15.235</v>
      </c>
      <c r="G70" s="91">
        <v>15.061</v>
      </c>
      <c r="H70" s="91">
        <f t="shared" si="14"/>
        <v>98.85789300951755</v>
      </c>
      <c r="I70" s="87"/>
      <c r="J70" s="101">
        <v>10</v>
      </c>
      <c r="K70" s="88">
        <v>223.15000000000003</v>
      </c>
      <c r="L70" s="88">
        <v>195.56099999999998</v>
      </c>
      <c r="M70" s="88">
        <v>187.78900000000002</v>
      </c>
      <c r="N70" s="87">
        <f t="shared" si="15"/>
        <v>96.02579246373256</v>
      </c>
      <c r="O70" s="67"/>
      <c r="P70" s="67"/>
      <c r="Q70" s="67"/>
      <c r="R70" s="67"/>
      <c r="S70" s="67"/>
      <c r="T70" s="67"/>
      <c r="U70" s="67"/>
      <c r="V70" s="67"/>
      <c r="W70" s="68"/>
      <c r="X70" s="68"/>
      <c r="Y70" s="68"/>
      <c r="Z70" s="68"/>
      <c r="AA70" s="68"/>
      <c r="AB70" s="68"/>
    </row>
    <row r="71" spans="1:28" s="89" customFormat="1" ht="11.25" customHeight="1" thickBot="1">
      <c r="A71" s="83" t="s">
        <v>175</v>
      </c>
      <c r="B71" s="85"/>
      <c r="C71" s="85"/>
      <c r="D71" s="100">
        <v>5</v>
      </c>
      <c r="E71" s="91">
        <v>6.465</v>
      </c>
      <c r="F71" s="91">
        <v>7.672</v>
      </c>
      <c r="G71" s="91">
        <v>0</v>
      </c>
      <c r="H71" s="91">
        <f t="shared" si="14"/>
      </c>
      <c r="I71" s="87"/>
      <c r="J71" s="101">
        <v>5</v>
      </c>
      <c r="K71" s="88">
        <v>147.32999999999998</v>
      </c>
      <c r="L71" s="88">
        <v>187.851</v>
      </c>
      <c r="M71" s="88">
        <v>0</v>
      </c>
      <c r="N71" s="87">
        <f t="shared" si="15"/>
      </c>
      <c r="O71" s="69"/>
      <c r="P71" s="70"/>
      <c r="Q71" s="71"/>
      <c r="R71" s="181" t="s">
        <v>119</v>
      </c>
      <c r="S71" s="182"/>
      <c r="T71" s="182"/>
      <c r="U71" s="182"/>
      <c r="V71" s="183"/>
      <c r="W71" s="68"/>
      <c r="X71" s="181" t="s">
        <v>120</v>
      </c>
      <c r="Y71" s="182"/>
      <c r="Z71" s="182"/>
      <c r="AA71" s="182"/>
      <c r="AB71" s="183"/>
    </row>
    <row r="72" spans="1:28" s="89" customFormat="1" ht="11.25" customHeight="1">
      <c r="A72" s="83" t="s">
        <v>176</v>
      </c>
      <c r="B72" s="85"/>
      <c r="C72" s="85"/>
      <c r="D72" s="100">
        <v>8</v>
      </c>
      <c r="E72" s="91">
        <v>26.63</v>
      </c>
      <c r="F72" s="91">
        <v>28.428</v>
      </c>
      <c r="G72" s="91">
        <v>27.594</v>
      </c>
      <c r="H72" s="91">
        <f t="shared" si="14"/>
        <v>97.06627268889827</v>
      </c>
      <c r="I72" s="87"/>
      <c r="J72" s="101">
        <v>8</v>
      </c>
      <c r="K72" s="88">
        <v>274.71200000000005</v>
      </c>
      <c r="L72" s="88">
        <v>273.476</v>
      </c>
      <c r="M72" s="88">
        <v>274.64099999999996</v>
      </c>
      <c r="N72" s="87">
        <f t="shared" si="15"/>
        <v>100.42599716245665</v>
      </c>
      <c r="O72" s="72" t="s">
        <v>121</v>
      </c>
      <c r="P72" s="73"/>
      <c r="Q72" s="71"/>
      <c r="R72" s="69"/>
      <c r="S72" s="74" t="s">
        <v>122</v>
      </c>
      <c r="T72" s="74" t="s">
        <v>122</v>
      </c>
      <c r="U72" s="74" t="s">
        <v>123</v>
      </c>
      <c r="V72" s="75">
        <f>U73</f>
        <v>2020</v>
      </c>
      <c r="W72" s="68"/>
      <c r="X72" s="69"/>
      <c r="Y72" s="74" t="s">
        <v>122</v>
      </c>
      <c r="Z72" s="74" t="s">
        <v>122</v>
      </c>
      <c r="AA72" s="74" t="s">
        <v>123</v>
      </c>
      <c r="AB72" s="75">
        <f>AA73</f>
        <v>2020</v>
      </c>
    </row>
    <row r="73" spans="1:28" s="89" customFormat="1" ht="11.25" customHeight="1" thickBot="1">
      <c r="A73" s="83" t="s">
        <v>137</v>
      </c>
      <c r="B73" s="85"/>
      <c r="C73" s="85"/>
      <c r="D73" s="100">
        <v>8</v>
      </c>
      <c r="E73" s="91">
        <v>4.145</v>
      </c>
      <c r="F73" s="91">
        <v>3.64</v>
      </c>
      <c r="G73" s="91">
        <v>3.964</v>
      </c>
      <c r="H73" s="91">
        <f t="shared" si="14"/>
        <v>108.90109890109889</v>
      </c>
      <c r="I73" s="87"/>
      <c r="J73" s="101">
        <v>8</v>
      </c>
      <c r="K73" s="88">
        <v>258.956</v>
      </c>
      <c r="L73" s="88">
        <v>178.444</v>
      </c>
      <c r="M73" s="88">
        <v>177.933</v>
      </c>
      <c r="N73" s="87">
        <f t="shared" si="15"/>
        <v>99.71363565040012</v>
      </c>
      <c r="O73" s="94"/>
      <c r="P73" s="95"/>
      <c r="Q73" s="71"/>
      <c r="R73" s="79" t="s">
        <v>324</v>
      </c>
      <c r="S73" s="96">
        <f>U73-2</f>
        <v>2018</v>
      </c>
      <c r="T73" s="96">
        <f>U73-1</f>
        <v>2019</v>
      </c>
      <c r="U73" s="96">
        <v>2020</v>
      </c>
      <c r="V73" s="81" t="str">
        <f>CONCATENATE(T73,"=100")</f>
        <v>2019=100</v>
      </c>
      <c r="W73" s="68"/>
      <c r="X73" s="79" t="s">
        <v>324</v>
      </c>
      <c r="Y73" s="96">
        <f>AA73-2</f>
        <v>2018</v>
      </c>
      <c r="Z73" s="96">
        <f>AA73-1</f>
        <v>2019</v>
      </c>
      <c r="AA73" s="96">
        <v>2020</v>
      </c>
      <c r="AB73" s="81" t="str">
        <f>CONCATENATE(Z73,"=100")</f>
        <v>2019=100</v>
      </c>
    </row>
    <row r="74" spans="1:28" s="89" customFormat="1" ht="11.25" customHeight="1">
      <c r="A74" s="83" t="s">
        <v>177</v>
      </c>
      <c r="B74" s="85"/>
      <c r="C74" s="85"/>
      <c r="D74" s="100">
        <v>10</v>
      </c>
      <c r="E74" s="91">
        <v>13.153</v>
      </c>
      <c r="F74" s="91">
        <v>12.948</v>
      </c>
      <c r="G74" s="91">
        <v>13.256</v>
      </c>
      <c r="H74" s="91">
        <f t="shared" si="14"/>
        <v>102.37874575223972</v>
      </c>
      <c r="I74" s="87"/>
      <c r="J74" s="101">
        <v>10</v>
      </c>
      <c r="K74" s="88">
        <v>697.047</v>
      </c>
      <c r="L74" s="88">
        <v>787.2350000000001</v>
      </c>
      <c r="M74" s="88">
        <v>846.8789999999999</v>
      </c>
      <c r="N74" s="87">
        <f t="shared" si="15"/>
        <v>107.57639078547064</v>
      </c>
      <c r="O74" s="83"/>
      <c r="P74" s="83"/>
      <c r="Q74" s="83"/>
      <c r="R74" s="84"/>
      <c r="S74" s="85"/>
      <c r="T74" s="85"/>
      <c r="U74" s="85"/>
      <c r="V74" s="85">
        <f>IF(AND(T74&gt;0,U74&gt;0),U74*100/T74,"")</f>
      </c>
      <c r="W74" s="86"/>
      <c r="X74" s="86"/>
      <c r="Y74" s="87"/>
      <c r="Z74" s="87"/>
      <c r="AA74" s="87"/>
      <c r="AB74" s="88">
        <f>IF(AND(Z74&gt;0,AA74&gt;0),AA74*100/Z74,"")</f>
      </c>
    </row>
    <row r="75" spans="1:28" s="89" customFormat="1" ht="11.25" customHeight="1">
      <c r="A75" s="83" t="s">
        <v>178</v>
      </c>
      <c r="B75" s="85"/>
      <c r="C75" s="85"/>
      <c r="D75" s="100">
        <v>8</v>
      </c>
      <c r="E75" s="91">
        <v>7.464</v>
      </c>
      <c r="F75" s="91">
        <v>7.116</v>
      </c>
      <c r="G75" s="91">
        <v>7.44</v>
      </c>
      <c r="H75" s="91">
        <f t="shared" si="14"/>
        <v>104.5531197301855</v>
      </c>
      <c r="I75" s="87"/>
      <c r="J75" s="101">
        <v>8</v>
      </c>
      <c r="K75" s="88">
        <v>403.331</v>
      </c>
      <c r="L75" s="88">
        <v>322.038</v>
      </c>
      <c r="M75" s="88">
        <v>342.69</v>
      </c>
      <c r="N75" s="87">
        <f t="shared" si="15"/>
        <v>106.4129077934902</v>
      </c>
      <c r="O75" s="83" t="s">
        <v>125</v>
      </c>
      <c r="P75" s="83"/>
      <c r="Q75" s="83"/>
      <c r="R75" s="100"/>
      <c r="S75" s="85"/>
      <c r="T75" s="85"/>
      <c r="U75" s="85"/>
      <c r="V75" s="85">
        <f aca="true" t="shared" si="16" ref="V75:V82">IF(AND(T75&gt;0,U75&gt;0),U75*100/T75,"")</f>
      </c>
      <c r="W75" s="86"/>
      <c r="X75" s="101"/>
      <c r="Y75" s="87"/>
      <c r="Z75" s="87"/>
      <c r="AA75" s="87"/>
      <c r="AB75" s="88">
        <f aca="true" t="shared" si="17" ref="AB75:AB82">IF(AND(Z75&gt;0,AA75&gt;0),AA75*100/Z75,"")</f>
      </c>
    </row>
    <row r="76" spans="1:28" s="89" customFormat="1" ht="11.25" customHeight="1">
      <c r="A76" s="83" t="s">
        <v>179</v>
      </c>
      <c r="B76" s="85"/>
      <c r="C76" s="85"/>
      <c r="D76" s="100">
        <v>8</v>
      </c>
      <c r="E76" s="91">
        <v>24.762</v>
      </c>
      <c r="F76" s="91">
        <v>23.775</v>
      </c>
      <c r="G76" s="91">
        <v>24.66</v>
      </c>
      <c r="H76" s="91">
        <f t="shared" si="14"/>
        <v>103.7223974763407</v>
      </c>
      <c r="I76" s="87"/>
      <c r="J76" s="101">
        <v>8</v>
      </c>
      <c r="K76" s="88">
        <v>1359.3460000000002</v>
      </c>
      <c r="L76" s="88">
        <v>1272.928</v>
      </c>
      <c r="M76" s="88">
        <v>1367.502</v>
      </c>
      <c r="N76" s="87">
        <f t="shared" si="15"/>
        <v>107.42964252495032</v>
      </c>
      <c r="O76" s="83" t="s">
        <v>126</v>
      </c>
      <c r="P76" s="85"/>
      <c r="Q76" s="85"/>
      <c r="R76" s="100">
        <v>10</v>
      </c>
      <c r="S76" s="91">
        <v>1686.9</v>
      </c>
      <c r="T76" s="91">
        <v>1652.924</v>
      </c>
      <c r="U76" s="91">
        <v>1686.361</v>
      </c>
      <c r="V76" s="91">
        <f t="shared" si="16"/>
        <v>102.02290002444154</v>
      </c>
      <c r="W76" s="87"/>
      <c r="X76" s="101">
        <v>9</v>
      </c>
      <c r="Y76" s="88">
        <v>6703.231000000001</v>
      </c>
      <c r="Z76" s="88">
        <v>5107.658</v>
      </c>
      <c r="AA76" s="88">
        <v>0</v>
      </c>
      <c r="AB76" s="88">
        <f t="shared" si="17"/>
      </c>
    </row>
    <row r="77" spans="1:28" s="89" customFormat="1" ht="11.25" customHeight="1">
      <c r="A77" s="83" t="s">
        <v>180</v>
      </c>
      <c r="B77" s="85"/>
      <c r="C77" s="85"/>
      <c r="D77" s="100">
        <v>5</v>
      </c>
      <c r="E77" s="91">
        <v>8.509</v>
      </c>
      <c r="F77" s="91">
        <v>7.885</v>
      </c>
      <c r="G77" s="91">
        <v>7.695</v>
      </c>
      <c r="H77" s="91">
        <f t="shared" si="14"/>
        <v>97.59036144578313</v>
      </c>
      <c r="I77" s="87"/>
      <c r="J77" s="101">
        <v>5</v>
      </c>
      <c r="K77" s="88">
        <v>163.64899999999997</v>
      </c>
      <c r="L77" s="88">
        <v>138.925</v>
      </c>
      <c r="M77" s="88">
        <v>142.64700000000002</v>
      </c>
      <c r="N77" s="87">
        <f t="shared" si="15"/>
        <v>102.67914342271011</v>
      </c>
      <c r="O77" s="83" t="s">
        <v>127</v>
      </c>
      <c r="P77" s="85"/>
      <c r="Q77" s="85"/>
      <c r="R77" s="100">
        <v>10</v>
      </c>
      <c r="S77" s="91">
        <v>374.608</v>
      </c>
      <c r="T77" s="91">
        <v>265.569</v>
      </c>
      <c r="U77" s="91">
        <v>259.524</v>
      </c>
      <c r="V77" s="91">
        <f t="shared" si="16"/>
        <v>97.723755408199</v>
      </c>
      <c r="W77" s="87"/>
      <c r="X77" s="101">
        <v>9</v>
      </c>
      <c r="Y77" s="88">
        <v>1282.494</v>
      </c>
      <c r="Z77" s="88">
        <v>733.662</v>
      </c>
      <c r="AA77" s="88">
        <v>0</v>
      </c>
      <c r="AB77" s="88">
        <f t="shared" si="17"/>
      </c>
    </row>
    <row r="78" spans="1:28" s="89" customFormat="1" ht="11.25" customHeight="1">
      <c r="A78" s="83" t="s">
        <v>308</v>
      </c>
      <c r="B78" s="85"/>
      <c r="C78" s="85"/>
      <c r="D78" s="100">
        <v>6</v>
      </c>
      <c r="E78" s="91">
        <v>14.263</v>
      </c>
      <c r="F78" s="91">
        <v>13.825</v>
      </c>
      <c r="G78" s="91">
        <v>16.29</v>
      </c>
      <c r="H78" s="91">
        <f t="shared" si="14"/>
        <v>117.83001808318265</v>
      </c>
      <c r="I78" s="87"/>
      <c r="J78" s="101">
        <v>6</v>
      </c>
      <c r="K78" s="88">
        <v>104.47200000000002</v>
      </c>
      <c r="L78" s="88">
        <v>109.27000000000001</v>
      </c>
      <c r="M78" s="88">
        <v>111.612</v>
      </c>
      <c r="N78" s="87">
        <f t="shared" si="15"/>
        <v>102.14331472499312</v>
      </c>
      <c r="O78" s="83" t="s">
        <v>128</v>
      </c>
      <c r="P78" s="85"/>
      <c r="Q78" s="85"/>
      <c r="R78" s="100">
        <v>10</v>
      </c>
      <c r="S78" s="91">
        <v>2061.508</v>
      </c>
      <c r="T78" s="91">
        <v>1918.493</v>
      </c>
      <c r="U78" s="91">
        <v>1946.235</v>
      </c>
      <c r="V78" s="91">
        <f t="shared" si="16"/>
        <v>101.4460308168964</v>
      </c>
      <c r="W78" s="87"/>
      <c r="X78" s="101">
        <v>9</v>
      </c>
      <c r="Y78" s="88">
        <v>7985.724999999999</v>
      </c>
      <c r="Z78" s="88">
        <v>5841.319999999999</v>
      </c>
      <c r="AA78" s="88">
        <v>0</v>
      </c>
      <c r="AB78" s="88">
        <f t="shared" si="17"/>
      </c>
    </row>
    <row r="79" spans="1:28" s="89" customFormat="1" ht="11.25" customHeight="1">
      <c r="A79" s="83"/>
      <c r="B79" s="85"/>
      <c r="C79" s="85"/>
      <c r="D79" s="100"/>
      <c r="E79" s="91"/>
      <c r="F79" s="91"/>
      <c r="G79" s="91"/>
      <c r="H79" s="91"/>
      <c r="I79" s="87"/>
      <c r="J79" s="101"/>
      <c r="K79" s="88"/>
      <c r="L79" s="88"/>
      <c r="M79" s="88"/>
      <c r="N79" s="87"/>
      <c r="O79" s="83" t="s">
        <v>129</v>
      </c>
      <c r="P79" s="85"/>
      <c r="Q79" s="85"/>
      <c r="R79" s="100">
        <v>10</v>
      </c>
      <c r="S79" s="91">
        <v>336.68</v>
      </c>
      <c r="T79" s="91">
        <v>267.91554</v>
      </c>
      <c r="U79" s="91">
        <v>315.30754</v>
      </c>
      <c r="V79" s="91">
        <f t="shared" si="16"/>
        <v>117.68915681412133</v>
      </c>
      <c r="W79" s="87"/>
      <c r="X79" s="101">
        <v>9</v>
      </c>
      <c r="Y79" s="88">
        <v>1020.669</v>
      </c>
      <c r="Z79" s="88">
        <v>619.494</v>
      </c>
      <c r="AA79" s="88">
        <v>0</v>
      </c>
      <c r="AB79" s="88">
        <f t="shared" si="17"/>
      </c>
    </row>
    <row r="80" spans="1:28" s="89" customFormat="1" ht="11.2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 s="83" t="s">
        <v>130</v>
      </c>
      <c r="P80" s="85"/>
      <c r="Q80" s="85"/>
      <c r="R80" s="100">
        <v>10</v>
      </c>
      <c r="S80" s="91">
        <v>556.5</v>
      </c>
      <c r="T80" s="91">
        <v>463.245</v>
      </c>
      <c r="U80" s="91">
        <v>484.913</v>
      </c>
      <c r="V80" s="91">
        <f t="shared" si="16"/>
        <v>104.67743850446308</v>
      </c>
      <c r="W80" s="87"/>
      <c r="X80" s="101">
        <v>9</v>
      </c>
      <c r="Y80" s="88">
        <v>1486.9479999999999</v>
      </c>
      <c r="Z80" s="88">
        <v>811.15</v>
      </c>
      <c r="AA80" s="88">
        <v>0</v>
      </c>
      <c r="AB80" s="88">
        <f t="shared" si="17"/>
      </c>
    </row>
    <row r="81" spans="1:28" s="89" customFormat="1" ht="11.25" customHeight="1">
      <c r="A81" s="186" t="s">
        <v>282</v>
      </c>
      <c r="B81" s="186"/>
      <c r="C81" s="186"/>
      <c r="D81" s="186"/>
      <c r="E81" s="186"/>
      <c r="F81" s="88"/>
      <c r="G81" s="88"/>
      <c r="H81" s="88"/>
      <c r="I81" s="86"/>
      <c r="J81" s="90"/>
      <c r="K81" s="88"/>
      <c r="L81" s="88"/>
      <c r="M81" s="88"/>
      <c r="N81" s="88"/>
      <c r="O81" s="83" t="s">
        <v>131</v>
      </c>
      <c r="P81" s="85"/>
      <c r="Q81" s="85"/>
      <c r="R81" s="100">
        <v>10</v>
      </c>
      <c r="S81" s="91">
        <v>136.251</v>
      </c>
      <c r="T81" s="91">
        <v>135.926</v>
      </c>
      <c r="U81" s="91">
        <v>139.964</v>
      </c>
      <c r="V81" s="91">
        <f t="shared" si="16"/>
        <v>102.97073407589424</v>
      </c>
      <c r="W81" s="87"/>
      <c r="X81" s="101">
        <v>9</v>
      </c>
      <c r="Y81" s="88">
        <v>388.467</v>
      </c>
      <c r="Z81" s="88">
        <v>246.74800000000005</v>
      </c>
      <c r="AA81" s="88">
        <v>0</v>
      </c>
      <c r="AB81" s="88">
        <f t="shared" si="17"/>
      </c>
    </row>
    <row r="82" spans="1:28" s="89" customFormat="1" ht="11.25" customHeight="1">
      <c r="A82" s="186" t="s">
        <v>283</v>
      </c>
      <c r="B82" s="186"/>
      <c r="C82" s="186"/>
      <c r="D82" s="186"/>
      <c r="E82" s="186"/>
      <c r="F82" s="88"/>
      <c r="G82" s="88"/>
      <c r="H82" s="88"/>
      <c r="I82" s="86"/>
      <c r="J82" s="90"/>
      <c r="K82" s="88"/>
      <c r="L82" s="88"/>
      <c r="M82" s="88"/>
      <c r="N82" s="88"/>
      <c r="O82" s="83" t="s">
        <v>132</v>
      </c>
      <c r="P82" s="85"/>
      <c r="Q82" s="85"/>
      <c r="R82" s="100">
        <v>10</v>
      </c>
      <c r="S82" s="91">
        <v>213.091</v>
      </c>
      <c r="T82" s="91">
        <v>246.085</v>
      </c>
      <c r="U82" s="91">
        <v>242.088</v>
      </c>
      <c r="V82" s="91">
        <f t="shared" si="16"/>
        <v>98.37576447162566</v>
      </c>
      <c r="W82" s="87"/>
      <c r="X82" s="101">
        <v>9</v>
      </c>
      <c r="Y82" s="88">
        <v>649.0110000000001</v>
      </c>
      <c r="Z82" s="88">
        <v>571.7660000000001</v>
      </c>
      <c r="AA82" s="88">
        <v>0</v>
      </c>
      <c r="AB82" s="88">
        <f t="shared" si="17"/>
      </c>
    </row>
    <row r="83" spans="1:28" s="89" customFormat="1" ht="11.25" customHeight="1">
      <c r="A83" s="186" t="s">
        <v>284</v>
      </c>
      <c r="B83" s="186"/>
      <c r="C83" s="186"/>
      <c r="D83" s="186"/>
      <c r="E83" s="186"/>
      <c r="F83" s="88"/>
      <c r="G83" s="88"/>
      <c r="H83" s="88"/>
      <c r="I83" s="86"/>
      <c r="J83" s="90"/>
      <c r="K83" s="88"/>
      <c r="L83" s="88"/>
      <c r="M83" s="88"/>
      <c r="N83" s="88"/>
      <c r="O83" s="83"/>
      <c r="P83" s="85"/>
      <c r="Q83" s="85"/>
      <c r="R83" s="100"/>
      <c r="S83" s="91"/>
      <c r="T83" s="91"/>
      <c r="U83" s="91"/>
      <c r="V83" s="91"/>
      <c r="W83" s="87"/>
      <c r="X83" s="101"/>
      <c r="Y83" s="88"/>
      <c r="Z83" s="88"/>
      <c r="AA83" s="88"/>
      <c r="AB83" s="88"/>
    </row>
    <row r="84" spans="1:28" s="89" customFormat="1" ht="11.25" customHeight="1">
      <c r="A84" s="186" t="s">
        <v>285</v>
      </c>
      <c r="B84" s="186"/>
      <c r="C84" s="186"/>
      <c r="D84" s="186"/>
      <c r="E84" s="186"/>
      <c r="F84" s="88"/>
      <c r="G84" s="88"/>
      <c r="H84" s="88"/>
      <c r="I84" s="86"/>
      <c r="J84" s="90"/>
      <c r="K84" s="88"/>
      <c r="L84" s="88"/>
      <c r="M84" s="88"/>
      <c r="N84" s="88"/>
      <c r="O84" s="83" t="s">
        <v>133</v>
      </c>
      <c r="P84" s="85"/>
      <c r="Q84" s="85"/>
      <c r="R84" s="100"/>
      <c r="S84" s="91"/>
      <c r="T84" s="91"/>
      <c r="U84" s="91"/>
      <c r="V84" s="91"/>
      <c r="W84" s="87"/>
      <c r="X84" s="101"/>
      <c r="Y84" s="88"/>
      <c r="Z84" s="88"/>
      <c r="AA84" s="88"/>
      <c r="AB84" s="88"/>
    </row>
    <row r="85" spans="1:28" s="89" customFormat="1" ht="11.25" customHeight="1">
      <c r="A85" s="186" t="s">
        <v>286</v>
      </c>
      <c r="B85" s="186"/>
      <c r="C85" s="186"/>
      <c r="D85" s="186"/>
      <c r="E85" s="186"/>
      <c r="F85" s="88"/>
      <c r="G85" s="88"/>
      <c r="H85" s="88"/>
      <c r="I85" s="86"/>
      <c r="J85" s="90"/>
      <c r="K85" s="88"/>
      <c r="L85" s="88"/>
      <c r="M85" s="88"/>
      <c r="N85" s="88"/>
      <c r="O85" s="83" t="s">
        <v>134</v>
      </c>
      <c r="P85" s="85"/>
      <c r="Q85" s="85"/>
      <c r="R85" s="100">
        <v>10</v>
      </c>
      <c r="S85" s="91">
        <v>7.636</v>
      </c>
      <c r="T85" s="91">
        <v>6.527</v>
      </c>
      <c r="U85" s="91">
        <v>6.418</v>
      </c>
      <c r="V85" s="91">
        <f>IF(AND(T85&gt;0,U85&gt;0),U85*100/T85,"")</f>
        <v>98.33001378887698</v>
      </c>
      <c r="W85" s="87"/>
      <c r="X85" s="101">
        <v>9</v>
      </c>
      <c r="Y85" s="88">
        <v>699.341</v>
      </c>
      <c r="Z85" s="88">
        <v>545.441</v>
      </c>
      <c r="AA85" s="88">
        <v>0</v>
      </c>
      <c r="AB85" s="88">
        <f>IF(AND(Z85&gt;0,AA85&gt;0),AA85*100/Z85,"")</f>
      </c>
    </row>
    <row r="86" spans="1:28" s="89" customFormat="1" ht="11.25" customHeight="1">
      <c r="A86" s="186" t="s">
        <v>287</v>
      </c>
      <c r="B86" s="186"/>
      <c r="C86" s="186"/>
      <c r="D86" s="186"/>
      <c r="E86" s="186"/>
      <c r="F86" s="88"/>
      <c r="G86" s="88"/>
      <c r="H86" s="88"/>
      <c r="I86" s="86"/>
      <c r="J86" s="90"/>
      <c r="K86" s="88"/>
      <c r="L86" s="88"/>
      <c r="M86" s="88"/>
      <c r="N86" s="88"/>
      <c r="O86" s="83"/>
      <c r="P86" s="85"/>
      <c r="Q86" s="85"/>
      <c r="R86" s="100"/>
      <c r="S86" s="91"/>
      <c r="T86" s="91"/>
      <c r="U86" s="91"/>
      <c r="V86" s="91"/>
      <c r="W86" s="87"/>
      <c r="X86" s="101"/>
      <c r="Y86" s="88"/>
      <c r="Z86" s="88"/>
      <c r="AA86" s="88"/>
      <c r="AB86" s="88"/>
    </row>
    <row r="87" spans="1:28" s="89" customFormat="1" ht="11.25" customHeight="1">
      <c r="A87" s="186" t="s">
        <v>288</v>
      </c>
      <c r="B87" s="186"/>
      <c r="C87" s="186"/>
      <c r="D87" s="186"/>
      <c r="E87" s="186"/>
      <c r="F87" s="88"/>
      <c r="G87" s="88"/>
      <c r="H87" s="88">
        <f>IF(AND(F87&gt;0,G87&gt;0),G87*100/F87,"")</f>
      </c>
      <c r="I87" s="86"/>
      <c r="J87" s="90"/>
      <c r="K87" s="88"/>
      <c r="L87" s="88"/>
      <c r="M87" s="88"/>
      <c r="N87" s="88">
        <f>IF(AND(L87&gt;0,M87&gt;0),M87*100/L87,"")</f>
      </c>
      <c r="O87" s="83" t="s">
        <v>135</v>
      </c>
      <c r="P87" s="85"/>
      <c r="Q87" s="85"/>
      <c r="R87" s="100"/>
      <c r="S87" s="91"/>
      <c r="T87" s="91"/>
      <c r="U87" s="91"/>
      <c r="V87" s="91"/>
      <c r="W87" s="87"/>
      <c r="X87" s="101"/>
      <c r="Y87" s="88"/>
      <c r="Z87" s="88"/>
      <c r="AA87" s="88"/>
      <c r="AB87" s="88"/>
    </row>
    <row r="88" spans="1:28" s="89" customFormat="1" ht="11.25" customHeight="1">
      <c r="A88" s="186" t="s">
        <v>289</v>
      </c>
      <c r="B88" s="186"/>
      <c r="C88" s="186"/>
      <c r="D88" s="186"/>
      <c r="E88" s="186"/>
      <c r="F88" s="88"/>
      <c r="G88" s="88"/>
      <c r="H88" s="88">
        <f>IF(AND(F88&gt;0,G88&gt;0),G88*100/F88,"")</f>
      </c>
      <c r="I88" s="86"/>
      <c r="J88" s="90"/>
      <c r="K88" s="88"/>
      <c r="L88" s="88"/>
      <c r="M88" s="88"/>
      <c r="N88" s="88">
        <f>IF(AND(L88&gt;0,M88&gt;0),M88*100/L88,"")</f>
      </c>
      <c r="O88" s="83" t="s">
        <v>136</v>
      </c>
      <c r="P88" s="85"/>
      <c r="Q88" s="85"/>
      <c r="R88" s="100">
        <v>10</v>
      </c>
      <c r="S88" s="91">
        <v>11.31</v>
      </c>
      <c r="T88" s="91">
        <v>10.861</v>
      </c>
      <c r="U88" s="91">
        <v>10.743</v>
      </c>
      <c r="V88" s="91">
        <f aca="true" t="shared" si="18" ref="V88:V95">IF(AND(T88&gt;0,U88&gt;0),U88*100/T88,"")</f>
        <v>98.91354387257158</v>
      </c>
      <c r="W88" s="87"/>
      <c r="X88" s="101">
        <v>5</v>
      </c>
      <c r="Y88" s="88">
        <v>991.8449999999998</v>
      </c>
      <c r="Z88" s="88">
        <v>975.6030000000001</v>
      </c>
      <c r="AA88" s="88">
        <v>0</v>
      </c>
      <c r="AB88" s="88">
        <f aca="true" t="shared" si="19" ref="AB88:AB95">IF(AND(Z88&gt;0,AA88&gt;0),AA88*100/Z88,"")</f>
      </c>
    </row>
    <row r="89" spans="1:28" s="89" customFormat="1" ht="11.25" customHeight="1">
      <c r="A89" s="184" t="s">
        <v>290</v>
      </c>
      <c r="B89" s="184"/>
      <c r="C89" s="184"/>
      <c r="D89" s="184"/>
      <c r="E89" s="184"/>
      <c r="F89" s="184"/>
      <c r="G89" s="184"/>
      <c r="H89" s="99"/>
      <c r="O89" s="83" t="s">
        <v>137</v>
      </c>
      <c r="P89" s="85"/>
      <c r="Q89" s="85"/>
      <c r="R89" s="100">
        <v>10</v>
      </c>
      <c r="S89" s="91">
        <v>3.64</v>
      </c>
      <c r="T89" s="91">
        <v>3.964</v>
      </c>
      <c r="U89" s="91">
        <v>3.939</v>
      </c>
      <c r="V89" s="91">
        <f t="shared" si="18"/>
        <v>99.36932391523713</v>
      </c>
      <c r="W89" s="87"/>
      <c r="X89" s="101">
        <v>8</v>
      </c>
      <c r="Y89" s="88">
        <v>178.444</v>
      </c>
      <c r="Z89" s="88">
        <v>177.933</v>
      </c>
      <c r="AA89" s="88">
        <v>0</v>
      </c>
      <c r="AB89" s="88">
        <f t="shared" si="19"/>
      </c>
    </row>
    <row r="90" spans="1:28" s="89" customFormat="1" ht="11.25" customHeight="1">
      <c r="A90" s="185" t="s">
        <v>291</v>
      </c>
      <c r="B90" s="185"/>
      <c r="C90" s="185"/>
      <c r="D90" s="185"/>
      <c r="E90" s="185"/>
      <c r="O90" s="83" t="s">
        <v>138</v>
      </c>
      <c r="P90" s="85"/>
      <c r="Q90" s="85"/>
      <c r="R90" s="100">
        <v>10</v>
      </c>
      <c r="S90" s="91">
        <v>2.518</v>
      </c>
      <c r="T90" s="91">
        <v>2.325</v>
      </c>
      <c r="U90" s="91">
        <v>2.467</v>
      </c>
      <c r="V90" s="91">
        <f t="shared" si="18"/>
        <v>106.10752688172043</v>
      </c>
      <c r="W90" s="87"/>
      <c r="X90" s="101">
        <v>10</v>
      </c>
      <c r="Y90" s="88">
        <v>70.347</v>
      </c>
      <c r="Z90" s="88">
        <v>66.987</v>
      </c>
      <c r="AA90" s="88">
        <v>66.092</v>
      </c>
      <c r="AB90" s="88">
        <f t="shared" si="19"/>
        <v>98.66391986504844</v>
      </c>
    </row>
    <row r="91" spans="1:28" s="89" customFormat="1" ht="11.25" customHeight="1">
      <c r="A91" s="185" t="s">
        <v>292</v>
      </c>
      <c r="B91" s="185"/>
      <c r="C91" s="185"/>
      <c r="D91" s="185"/>
      <c r="E91" s="185"/>
      <c r="N91" s="158"/>
      <c r="O91" s="83" t="s">
        <v>311</v>
      </c>
      <c r="P91" s="85"/>
      <c r="Q91" s="85"/>
      <c r="R91" s="100">
        <v>9</v>
      </c>
      <c r="S91" s="91">
        <v>0.45565</v>
      </c>
      <c r="T91" s="91">
        <v>0.43166999999999994</v>
      </c>
      <c r="U91" s="91">
        <v>0.433</v>
      </c>
      <c r="V91" s="91">
        <f t="shared" si="18"/>
        <v>100.30810572891329</v>
      </c>
      <c r="W91" s="87"/>
      <c r="X91" s="101">
        <v>10</v>
      </c>
      <c r="Y91" s="88">
        <v>149.80000000000004</v>
      </c>
      <c r="Z91" s="88">
        <v>145.9912</v>
      </c>
      <c r="AA91" s="88">
        <v>151.02599999999998</v>
      </c>
      <c r="AB91" s="88">
        <f t="shared" si="19"/>
        <v>103.44870101759558</v>
      </c>
    </row>
    <row r="92" spans="1:28" s="89" customFormat="1" ht="12" customHeight="1">
      <c r="A92" s="184" t="s">
        <v>293</v>
      </c>
      <c r="B92" s="184"/>
      <c r="C92" s="184"/>
      <c r="D92" s="184"/>
      <c r="E92" s="184"/>
      <c r="F92" s="184"/>
      <c r="G92" s="184"/>
      <c r="N92" s="158"/>
      <c r="O92" s="83" t="s">
        <v>312</v>
      </c>
      <c r="P92" s="85"/>
      <c r="Q92" s="85"/>
      <c r="R92" s="100">
        <v>9</v>
      </c>
      <c r="S92" s="91">
        <v>0.09426000000000001</v>
      </c>
      <c r="T92" s="91">
        <v>0.09252</v>
      </c>
      <c r="U92" s="91">
        <v>0.09552000000000001</v>
      </c>
      <c r="V92" s="91">
        <f t="shared" si="18"/>
        <v>103.24254215304799</v>
      </c>
      <c r="W92" s="87"/>
      <c r="X92" s="101">
        <v>10</v>
      </c>
      <c r="Y92" s="88">
        <v>16.450000000000003</v>
      </c>
      <c r="Z92" s="88">
        <v>16.006</v>
      </c>
      <c r="AA92" s="88">
        <v>16.488</v>
      </c>
      <c r="AB92" s="88">
        <f t="shared" si="19"/>
        <v>103.01137073597401</v>
      </c>
    </row>
    <row r="93" spans="1:28" s="68" customFormat="1" ht="11.25">
      <c r="A93" s="185" t="s">
        <v>294</v>
      </c>
      <c r="B93" s="185"/>
      <c r="C93" s="185"/>
      <c r="D93" s="185"/>
      <c r="E93" s="185"/>
      <c r="F93" s="185"/>
      <c r="G93" s="185"/>
      <c r="H93" s="185"/>
      <c r="I93" s="185"/>
      <c r="J93" s="185"/>
      <c r="K93" s="185"/>
      <c r="L93" s="185"/>
      <c r="M93" s="185"/>
      <c r="N93" s="185"/>
      <c r="O93" s="83" t="s">
        <v>139</v>
      </c>
      <c r="P93" s="85"/>
      <c r="Q93" s="85"/>
      <c r="R93" s="100">
        <v>10</v>
      </c>
      <c r="S93" s="91">
        <v>11.112</v>
      </c>
      <c r="T93" s="91">
        <v>10.616</v>
      </c>
      <c r="U93" s="91">
        <v>10.37</v>
      </c>
      <c r="V93" s="91">
        <f t="shared" si="18"/>
        <v>97.6827430293896</v>
      </c>
      <c r="W93" s="87"/>
      <c r="X93" s="101">
        <v>10</v>
      </c>
      <c r="Y93" s="88">
        <v>596.315</v>
      </c>
      <c r="Z93" s="88">
        <v>603.0869999999999</v>
      </c>
      <c r="AA93" s="88">
        <v>0</v>
      </c>
      <c r="AB93" s="88">
        <f t="shared" si="19"/>
      </c>
    </row>
    <row r="94" spans="1:28" s="99" customFormat="1" ht="11.25" customHeight="1">
      <c r="A94" s="188" t="s">
        <v>295</v>
      </c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83" t="s">
        <v>314</v>
      </c>
      <c r="P94" s="85"/>
      <c r="Q94" s="85"/>
      <c r="R94" s="100">
        <v>9</v>
      </c>
      <c r="S94" s="91">
        <v>6.305</v>
      </c>
      <c r="T94" s="91">
        <v>5.286</v>
      </c>
      <c r="U94" s="91">
        <v>5.354</v>
      </c>
      <c r="V94" s="91">
        <f t="shared" si="18"/>
        <v>101.28641695043511</v>
      </c>
      <c r="W94" s="87"/>
      <c r="X94" s="101">
        <v>10</v>
      </c>
      <c r="Y94" s="88">
        <v>65.712</v>
      </c>
      <c r="Z94" s="88">
        <v>71.93099999999998</v>
      </c>
      <c r="AA94" s="88">
        <v>83.03200000000001</v>
      </c>
      <c r="AB94" s="88">
        <f t="shared" si="19"/>
        <v>115.43284536569772</v>
      </c>
    </row>
    <row r="95" spans="1:28" s="99" customFormat="1" ht="9.75" customHeight="1">
      <c r="A95" s="159" t="s">
        <v>296</v>
      </c>
      <c r="B95"/>
      <c r="C95"/>
      <c r="D95"/>
      <c r="E95"/>
      <c r="F95"/>
      <c r="G95"/>
      <c r="H95"/>
      <c r="I95"/>
      <c r="J95"/>
      <c r="K95"/>
      <c r="L95"/>
      <c r="M95"/>
      <c r="N95"/>
      <c r="O95" s="83" t="s">
        <v>315</v>
      </c>
      <c r="P95" s="85"/>
      <c r="Q95" s="85"/>
      <c r="R95" s="100">
        <v>10</v>
      </c>
      <c r="S95" s="91">
        <v>0.233</v>
      </c>
      <c r="T95" s="91">
        <v>0.223</v>
      </c>
      <c r="U95" s="91">
        <v>0.205</v>
      </c>
      <c r="V95" s="91">
        <f t="shared" si="18"/>
        <v>91.92825112107623</v>
      </c>
      <c r="W95" s="87"/>
      <c r="X95" s="101">
        <v>10</v>
      </c>
      <c r="Y95" s="88">
        <v>4.178</v>
      </c>
      <c r="Z95" s="88">
        <v>3.997</v>
      </c>
      <c r="AA95" s="88">
        <v>3.713</v>
      </c>
      <c r="AB95" s="88">
        <f t="shared" si="19"/>
        <v>92.89467100325244</v>
      </c>
    </row>
    <row r="96" spans="1:14" s="99" customFormat="1" ht="9.75">
      <c r="A96" s="188" t="s">
        <v>297</v>
      </c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</row>
    <row r="97" spans="1:14" s="99" customFormat="1" ht="9.75">
      <c r="A97" s="189" t="s">
        <v>298</v>
      </c>
      <c r="B97" s="189"/>
      <c r="C97" s="189"/>
      <c r="D97" s="189"/>
      <c r="E97" s="189"/>
      <c r="F97" s="189"/>
      <c r="G97" s="189"/>
      <c r="H97" s="189"/>
      <c r="I97" s="189"/>
      <c r="J97" s="189"/>
      <c r="K97" s="189"/>
      <c r="L97" s="189"/>
      <c r="M97" s="189"/>
      <c r="N97" s="189"/>
    </row>
    <row r="98" spans="1:14" s="99" customFormat="1" ht="11.25" customHeight="1">
      <c r="A98" s="187" t="s">
        <v>299</v>
      </c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</row>
    <row r="99" spans="1:14" s="99" customFormat="1" ht="11.25" customHeight="1">
      <c r="A99" s="89"/>
      <c r="B99" s="89"/>
      <c r="C99" s="89"/>
      <c r="D99" s="90"/>
      <c r="E99" s="88"/>
      <c r="F99" s="88"/>
      <c r="G99" s="88"/>
      <c r="H99" s="88">
        <f aca="true" t="shared" si="20" ref="H99:H137">IF(AND(F99&gt;0,G99&gt;0),G99*100/F99,"")</f>
      </c>
      <c r="I99" s="86"/>
      <c r="J99" s="90"/>
      <c r="K99" s="88"/>
      <c r="L99" s="88"/>
      <c r="M99" s="88"/>
      <c r="N99" s="88">
        <f aca="true" t="shared" si="21" ref="N99:N137">IF(AND(L99&gt;0,M99&gt;0),M99*100/L99,"")</f>
      </c>
    </row>
    <row r="100" spans="1:14" s="99" customFormat="1" ht="11.25" customHeight="1">
      <c r="A100" s="89"/>
      <c r="B100" s="89"/>
      <c r="C100" s="89"/>
      <c r="D100" s="90"/>
      <c r="E100" s="88"/>
      <c r="F100" s="88"/>
      <c r="G100" s="88"/>
      <c r="H100" s="88">
        <f t="shared" si="20"/>
      </c>
      <c r="I100" s="86"/>
      <c r="J100" s="90"/>
      <c r="K100" s="88"/>
      <c r="L100" s="88"/>
      <c r="M100" s="88"/>
      <c r="N100" s="88">
        <f t="shared" si="21"/>
      </c>
    </row>
    <row r="101" spans="1:14" ht="11.25" customHeight="1">
      <c r="A101" s="89"/>
      <c r="B101" s="89"/>
      <c r="C101" s="89"/>
      <c r="D101" s="90"/>
      <c r="E101" s="88"/>
      <c r="F101" s="88"/>
      <c r="G101" s="88"/>
      <c r="H101" s="88">
        <f t="shared" si="20"/>
      </c>
      <c r="I101" s="86"/>
      <c r="J101" s="90"/>
      <c r="K101" s="88"/>
      <c r="L101" s="88"/>
      <c r="M101" s="88"/>
      <c r="N101" s="88">
        <f t="shared" si="21"/>
      </c>
    </row>
    <row r="102" spans="1:14" ht="11.25" customHeight="1">
      <c r="A102" s="89"/>
      <c r="B102" s="89"/>
      <c r="C102" s="89"/>
      <c r="D102" s="90"/>
      <c r="E102" s="88"/>
      <c r="F102" s="88"/>
      <c r="G102" s="88"/>
      <c r="H102" s="88">
        <f t="shared" si="20"/>
      </c>
      <c r="I102" s="86"/>
      <c r="J102" s="90"/>
      <c r="K102" s="88"/>
      <c r="L102" s="88"/>
      <c r="M102" s="88"/>
      <c r="N102" s="88">
        <f t="shared" si="21"/>
      </c>
    </row>
    <row r="103" spans="1:14" ht="11.25" customHeight="1">
      <c r="A103" s="89"/>
      <c r="B103" s="89"/>
      <c r="C103" s="89"/>
      <c r="D103" s="90"/>
      <c r="E103" s="88"/>
      <c r="F103" s="88"/>
      <c r="G103" s="88"/>
      <c r="H103" s="88">
        <f t="shared" si="20"/>
      </c>
      <c r="I103" s="86"/>
      <c r="J103" s="90"/>
      <c r="K103" s="88"/>
      <c r="L103" s="88"/>
      <c r="M103" s="88"/>
      <c r="N103" s="88">
        <f t="shared" si="21"/>
      </c>
    </row>
    <row r="104" spans="1:14" ht="11.25" customHeight="1">
      <c r="A104" s="89"/>
      <c r="B104" s="89"/>
      <c r="C104" s="89"/>
      <c r="D104" s="90"/>
      <c r="E104" s="88"/>
      <c r="F104" s="88"/>
      <c r="G104" s="88"/>
      <c r="H104" s="88">
        <f t="shared" si="20"/>
      </c>
      <c r="I104" s="86"/>
      <c r="J104" s="90"/>
      <c r="K104" s="88"/>
      <c r="L104" s="88"/>
      <c r="M104" s="88"/>
      <c r="N104" s="88">
        <f t="shared" si="21"/>
      </c>
    </row>
    <row r="105" spans="1:14" ht="11.25" customHeight="1">
      <c r="A105" s="89"/>
      <c r="B105" s="89"/>
      <c r="C105" s="89"/>
      <c r="D105" s="90"/>
      <c r="E105" s="88"/>
      <c r="F105" s="88"/>
      <c r="G105" s="88"/>
      <c r="H105" s="88">
        <f t="shared" si="20"/>
      </c>
      <c r="I105" s="86"/>
      <c r="J105" s="90"/>
      <c r="K105" s="88"/>
      <c r="L105" s="88"/>
      <c r="M105" s="88"/>
      <c r="N105" s="88">
        <f t="shared" si="21"/>
      </c>
    </row>
    <row r="106" spans="1:14" ht="11.25" customHeight="1">
      <c r="A106" s="89"/>
      <c r="B106" s="89"/>
      <c r="C106" s="89"/>
      <c r="D106" s="90"/>
      <c r="E106" s="88"/>
      <c r="F106" s="88"/>
      <c r="G106" s="88"/>
      <c r="H106" s="88">
        <f t="shared" si="20"/>
      </c>
      <c r="I106" s="86"/>
      <c r="J106" s="90"/>
      <c r="K106" s="88"/>
      <c r="L106" s="88"/>
      <c r="M106" s="88"/>
      <c r="N106" s="88">
        <f t="shared" si="21"/>
      </c>
    </row>
    <row r="107" spans="1:14" ht="11.25" customHeight="1">
      <c r="A107" s="89"/>
      <c r="B107" s="89"/>
      <c r="C107" s="89"/>
      <c r="D107" s="90"/>
      <c r="E107" s="88"/>
      <c r="F107" s="88"/>
      <c r="G107" s="88"/>
      <c r="H107" s="88">
        <f t="shared" si="20"/>
      </c>
      <c r="I107" s="86"/>
      <c r="J107" s="90"/>
      <c r="K107" s="88"/>
      <c r="L107" s="88"/>
      <c r="M107" s="88"/>
      <c r="N107" s="88">
        <f t="shared" si="21"/>
      </c>
    </row>
    <row r="108" spans="1:14" ht="11.25" customHeight="1">
      <c r="A108" s="89"/>
      <c r="B108" s="89"/>
      <c r="C108" s="89"/>
      <c r="D108" s="90"/>
      <c r="E108" s="88"/>
      <c r="F108" s="88"/>
      <c r="G108" s="88"/>
      <c r="H108" s="88">
        <f t="shared" si="20"/>
      </c>
      <c r="I108" s="86"/>
      <c r="J108" s="90"/>
      <c r="K108" s="88"/>
      <c r="L108" s="88"/>
      <c r="M108" s="88"/>
      <c r="N108" s="88">
        <f t="shared" si="21"/>
      </c>
    </row>
    <row r="109" spans="1:14" ht="11.25" customHeight="1">
      <c r="A109" s="89"/>
      <c r="B109" s="89"/>
      <c r="C109" s="89"/>
      <c r="D109" s="90"/>
      <c r="E109" s="88"/>
      <c r="F109" s="88"/>
      <c r="G109" s="88"/>
      <c r="H109" s="88">
        <f t="shared" si="20"/>
      </c>
      <c r="I109" s="86"/>
      <c r="J109" s="90"/>
      <c r="K109" s="88"/>
      <c r="L109" s="88"/>
      <c r="M109" s="88"/>
      <c r="N109" s="88">
        <f t="shared" si="21"/>
      </c>
    </row>
    <row r="110" spans="1:14" ht="11.25" customHeight="1">
      <c r="A110" s="89"/>
      <c r="B110" s="89"/>
      <c r="C110" s="89"/>
      <c r="D110" s="90"/>
      <c r="E110" s="88"/>
      <c r="F110" s="88"/>
      <c r="G110" s="88"/>
      <c r="H110" s="88">
        <f t="shared" si="20"/>
      </c>
      <c r="I110" s="86"/>
      <c r="J110" s="90"/>
      <c r="K110" s="88"/>
      <c r="L110" s="88"/>
      <c r="M110" s="88"/>
      <c r="N110" s="88">
        <f t="shared" si="21"/>
      </c>
    </row>
    <row r="111" spans="1:28" ht="11.25" customHeight="1">
      <c r="A111" s="89"/>
      <c r="B111" s="89"/>
      <c r="C111" s="89"/>
      <c r="D111" s="90"/>
      <c r="E111" s="88"/>
      <c r="F111" s="88"/>
      <c r="G111" s="88"/>
      <c r="H111" s="88">
        <f t="shared" si="20"/>
      </c>
      <c r="I111" s="86"/>
      <c r="J111" s="90"/>
      <c r="K111" s="88"/>
      <c r="L111" s="88"/>
      <c r="M111" s="88"/>
      <c r="N111" s="88">
        <f t="shared" si="21"/>
      </c>
      <c r="O111" s="83"/>
      <c r="P111" s="85"/>
      <c r="Q111" s="85"/>
      <c r="R111" s="100"/>
      <c r="S111" s="91"/>
      <c r="T111" s="91"/>
      <c r="U111" s="91"/>
      <c r="V111" s="91"/>
      <c r="W111" s="87"/>
      <c r="X111" s="101"/>
      <c r="Y111" s="88"/>
      <c r="Z111" s="88"/>
      <c r="AA111" s="88"/>
      <c r="AB111" s="88"/>
    </row>
    <row r="112" spans="1:28" ht="11.25" customHeight="1">
      <c r="A112" s="89"/>
      <c r="B112" s="89"/>
      <c r="C112" s="89"/>
      <c r="D112" s="90"/>
      <c r="E112" s="88"/>
      <c r="F112" s="88"/>
      <c r="G112" s="88"/>
      <c r="H112" s="88">
        <f t="shared" si="20"/>
      </c>
      <c r="I112" s="86"/>
      <c r="J112" s="90"/>
      <c r="K112" s="88"/>
      <c r="L112" s="88"/>
      <c r="M112" s="88"/>
      <c r="N112" s="88">
        <f t="shared" si="21"/>
      </c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</row>
    <row r="113" spans="1:28" ht="11.25" customHeight="1">
      <c r="A113" s="89"/>
      <c r="B113" s="89"/>
      <c r="C113" s="89"/>
      <c r="D113" s="90"/>
      <c r="E113" s="88"/>
      <c r="F113" s="88"/>
      <c r="G113" s="88"/>
      <c r="H113" s="88">
        <f t="shared" si="20"/>
      </c>
      <c r="I113" s="86"/>
      <c r="J113" s="90"/>
      <c r="K113" s="88"/>
      <c r="L113" s="88"/>
      <c r="M113" s="88"/>
      <c r="N113" s="88">
        <f t="shared" si="21"/>
      </c>
      <c r="O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</row>
    <row r="114" spans="1:28" ht="11.25" customHeight="1">
      <c r="A114" s="89"/>
      <c r="B114" s="89"/>
      <c r="C114" s="89"/>
      <c r="D114" s="90"/>
      <c r="E114" s="88"/>
      <c r="F114" s="88"/>
      <c r="G114" s="88"/>
      <c r="H114" s="88">
        <f t="shared" si="20"/>
      </c>
      <c r="I114" s="86"/>
      <c r="J114" s="90"/>
      <c r="K114" s="88"/>
      <c r="L114" s="88"/>
      <c r="M114" s="88"/>
      <c r="N114" s="88">
        <f t="shared" si="21"/>
      </c>
      <c r="O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</row>
    <row r="115" spans="1:28" ht="11.25" customHeight="1">
      <c r="A115" s="89"/>
      <c r="B115" s="89"/>
      <c r="C115" s="89"/>
      <c r="D115" s="90"/>
      <c r="E115" s="88"/>
      <c r="F115" s="88"/>
      <c r="G115" s="88"/>
      <c r="H115" s="88">
        <f t="shared" si="20"/>
      </c>
      <c r="I115" s="86"/>
      <c r="J115" s="90"/>
      <c r="K115" s="88"/>
      <c r="L115" s="88"/>
      <c r="M115" s="88"/>
      <c r="N115" s="88">
        <f t="shared" si="21"/>
      </c>
      <c r="O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</row>
    <row r="116" spans="1:28" ht="11.25" customHeight="1">
      <c r="A116" s="89"/>
      <c r="B116" s="89"/>
      <c r="C116" s="89"/>
      <c r="D116" s="90"/>
      <c r="E116" s="88"/>
      <c r="F116" s="88"/>
      <c r="G116" s="88"/>
      <c r="H116" s="88">
        <f t="shared" si="20"/>
      </c>
      <c r="I116" s="86"/>
      <c r="J116" s="90"/>
      <c r="K116" s="88"/>
      <c r="L116" s="88"/>
      <c r="M116" s="88"/>
      <c r="N116" s="88">
        <f t="shared" si="21"/>
      </c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</row>
    <row r="117" spans="1:28" ht="11.25" customHeight="1">
      <c r="A117" s="89"/>
      <c r="B117" s="89"/>
      <c r="C117" s="89"/>
      <c r="D117" s="90"/>
      <c r="E117" s="88"/>
      <c r="F117" s="88"/>
      <c r="G117" s="88"/>
      <c r="H117" s="88">
        <f t="shared" si="20"/>
      </c>
      <c r="I117" s="86"/>
      <c r="J117" s="90"/>
      <c r="K117" s="88"/>
      <c r="L117" s="88"/>
      <c r="M117" s="88"/>
      <c r="N117" s="88">
        <f t="shared" si="21"/>
      </c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</row>
    <row r="118" spans="1:28" ht="11.25" customHeight="1">
      <c r="A118" s="89"/>
      <c r="B118" s="89"/>
      <c r="C118" s="89"/>
      <c r="D118" s="90"/>
      <c r="E118" s="88"/>
      <c r="F118" s="88"/>
      <c r="G118" s="88"/>
      <c r="H118" s="88">
        <f t="shared" si="20"/>
      </c>
      <c r="I118" s="86"/>
      <c r="J118" s="90"/>
      <c r="K118" s="88"/>
      <c r="L118" s="88"/>
      <c r="M118" s="88"/>
      <c r="N118" s="88">
        <f t="shared" si="21"/>
      </c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</row>
    <row r="119" spans="1:28" ht="11.25" customHeight="1">
      <c r="A119" s="89"/>
      <c r="B119" s="89"/>
      <c r="C119" s="89"/>
      <c r="D119" s="90"/>
      <c r="E119" s="88"/>
      <c r="F119" s="88"/>
      <c r="G119" s="88"/>
      <c r="H119" s="88">
        <f t="shared" si="20"/>
      </c>
      <c r="I119" s="86"/>
      <c r="J119" s="90"/>
      <c r="K119" s="88"/>
      <c r="L119" s="88"/>
      <c r="M119" s="88"/>
      <c r="N119" s="88">
        <f t="shared" si="21"/>
      </c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</row>
    <row r="120" spans="1:28" ht="11.25" customHeight="1">
      <c r="A120" s="89"/>
      <c r="B120" s="89"/>
      <c r="C120" s="89"/>
      <c r="D120" s="90"/>
      <c r="E120" s="88"/>
      <c r="F120" s="88"/>
      <c r="G120" s="88"/>
      <c r="H120" s="88">
        <f t="shared" si="20"/>
      </c>
      <c r="I120" s="86"/>
      <c r="J120" s="90"/>
      <c r="K120" s="88"/>
      <c r="L120" s="88"/>
      <c r="M120" s="88"/>
      <c r="N120" s="88">
        <f t="shared" si="21"/>
      </c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</row>
    <row r="121" spans="1:28" ht="11.25" customHeight="1">
      <c r="A121" s="89"/>
      <c r="B121" s="89"/>
      <c r="C121" s="89"/>
      <c r="D121" s="90"/>
      <c r="E121" s="88"/>
      <c r="F121" s="88"/>
      <c r="G121" s="88"/>
      <c r="H121" s="88">
        <f t="shared" si="20"/>
      </c>
      <c r="I121" s="86"/>
      <c r="J121" s="90"/>
      <c r="K121" s="88"/>
      <c r="L121" s="88"/>
      <c r="M121" s="88"/>
      <c r="N121" s="88">
        <f t="shared" si="21"/>
      </c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</row>
    <row r="122" spans="1:28" ht="11.25" customHeight="1">
      <c r="A122" s="89"/>
      <c r="B122" s="89"/>
      <c r="C122" s="89"/>
      <c r="D122" s="90"/>
      <c r="E122" s="88"/>
      <c r="F122" s="88"/>
      <c r="G122" s="88"/>
      <c r="H122" s="88">
        <f t="shared" si="20"/>
      </c>
      <c r="I122" s="86"/>
      <c r="J122" s="90"/>
      <c r="K122" s="88"/>
      <c r="L122" s="88"/>
      <c r="M122" s="88"/>
      <c r="N122" s="88">
        <f t="shared" si="21"/>
      </c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</row>
    <row r="123" spans="1:28" ht="11.25" customHeight="1">
      <c r="A123" s="89"/>
      <c r="B123" s="89"/>
      <c r="C123" s="89"/>
      <c r="D123" s="90"/>
      <c r="E123" s="88"/>
      <c r="F123" s="88"/>
      <c r="G123" s="88"/>
      <c r="H123" s="88">
        <f t="shared" si="20"/>
      </c>
      <c r="I123" s="86"/>
      <c r="J123" s="90"/>
      <c r="K123" s="88"/>
      <c r="L123" s="88"/>
      <c r="M123" s="88"/>
      <c r="N123" s="88">
        <f t="shared" si="21"/>
      </c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</row>
    <row r="124" spans="1:28" ht="11.25" customHeight="1">
      <c r="A124" s="89"/>
      <c r="B124" s="89"/>
      <c r="C124" s="89"/>
      <c r="D124" s="90"/>
      <c r="E124" s="88"/>
      <c r="F124" s="88"/>
      <c r="G124" s="88"/>
      <c r="H124" s="88">
        <f t="shared" si="20"/>
      </c>
      <c r="I124" s="86"/>
      <c r="J124" s="90"/>
      <c r="K124" s="88"/>
      <c r="L124" s="88"/>
      <c r="M124" s="88"/>
      <c r="N124" s="88">
        <f t="shared" si="21"/>
      </c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</row>
    <row r="125" spans="1:28" ht="11.25" customHeight="1">
      <c r="A125" s="89"/>
      <c r="B125" s="89"/>
      <c r="C125" s="89"/>
      <c r="D125" s="90"/>
      <c r="E125" s="88"/>
      <c r="F125" s="88"/>
      <c r="G125" s="88"/>
      <c r="H125" s="88">
        <f t="shared" si="20"/>
      </c>
      <c r="I125" s="86"/>
      <c r="J125" s="90"/>
      <c r="K125" s="88"/>
      <c r="L125" s="88"/>
      <c r="M125" s="88"/>
      <c r="N125" s="88">
        <f t="shared" si="21"/>
      </c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</row>
    <row r="126" spans="1:28" ht="11.25" customHeight="1">
      <c r="A126" s="89"/>
      <c r="B126" s="89"/>
      <c r="C126" s="89"/>
      <c r="D126" s="90"/>
      <c r="E126" s="88"/>
      <c r="F126" s="88"/>
      <c r="G126" s="88"/>
      <c r="H126" s="88">
        <f t="shared" si="20"/>
      </c>
      <c r="I126" s="86"/>
      <c r="J126" s="90"/>
      <c r="K126" s="88"/>
      <c r="L126" s="88"/>
      <c r="M126" s="88"/>
      <c r="N126" s="88">
        <f t="shared" si="21"/>
      </c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</row>
    <row r="127" spans="1:28" ht="11.25" customHeight="1">
      <c r="A127" s="89"/>
      <c r="B127" s="89"/>
      <c r="C127" s="89"/>
      <c r="D127" s="90"/>
      <c r="E127" s="88"/>
      <c r="F127" s="88"/>
      <c r="G127" s="88"/>
      <c r="H127" s="88">
        <f t="shared" si="20"/>
      </c>
      <c r="I127" s="86"/>
      <c r="J127" s="90"/>
      <c r="K127" s="88"/>
      <c r="L127" s="88"/>
      <c r="M127" s="88"/>
      <c r="N127" s="88">
        <f t="shared" si="21"/>
      </c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</row>
    <row r="128" spans="1:28" ht="11.25" customHeight="1">
      <c r="A128" s="89"/>
      <c r="B128" s="89"/>
      <c r="C128" s="89"/>
      <c r="D128" s="90"/>
      <c r="E128" s="88"/>
      <c r="F128" s="88"/>
      <c r="G128" s="88"/>
      <c r="H128" s="88">
        <f t="shared" si="20"/>
      </c>
      <c r="I128" s="86"/>
      <c r="J128" s="90"/>
      <c r="K128" s="88"/>
      <c r="L128" s="88"/>
      <c r="M128" s="88"/>
      <c r="N128" s="88">
        <f t="shared" si="21"/>
      </c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</row>
    <row r="129" spans="1:28" ht="11.25" customHeight="1">
      <c r="A129" s="89"/>
      <c r="B129" s="89"/>
      <c r="C129" s="89"/>
      <c r="D129" s="90"/>
      <c r="E129" s="88"/>
      <c r="F129" s="88"/>
      <c r="G129" s="88"/>
      <c r="H129" s="88">
        <f t="shared" si="20"/>
      </c>
      <c r="I129" s="86"/>
      <c r="J129" s="90"/>
      <c r="K129" s="88"/>
      <c r="L129" s="88"/>
      <c r="M129" s="88"/>
      <c r="N129" s="88">
        <f t="shared" si="21"/>
      </c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</row>
    <row r="130" spans="1:28" ht="11.25" customHeight="1">
      <c r="A130" s="89"/>
      <c r="B130" s="89"/>
      <c r="C130" s="89"/>
      <c r="D130" s="90"/>
      <c r="E130" s="88"/>
      <c r="F130" s="88"/>
      <c r="G130" s="88"/>
      <c r="H130" s="88">
        <f t="shared" si="20"/>
      </c>
      <c r="I130" s="86"/>
      <c r="J130" s="90"/>
      <c r="K130" s="88"/>
      <c r="L130" s="88"/>
      <c r="M130" s="88"/>
      <c r="N130" s="88">
        <f t="shared" si="21"/>
      </c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</row>
    <row r="131" spans="1:28" ht="11.25" customHeight="1">
      <c r="A131" s="89"/>
      <c r="B131" s="89"/>
      <c r="C131" s="89"/>
      <c r="D131" s="90"/>
      <c r="E131" s="88"/>
      <c r="F131" s="88"/>
      <c r="G131" s="88"/>
      <c r="H131" s="88">
        <f t="shared" si="20"/>
      </c>
      <c r="I131" s="86"/>
      <c r="J131" s="90"/>
      <c r="K131" s="88"/>
      <c r="L131" s="88"/>
      <c r="M131" s="88"/>
      <c r="N131" s="88">
        <f t="shared" si="21"/>
      </c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</row>
    <row r="132" spans="1:28" ht="11.25" customHeight="1">
      <c r="A132" s="89"/>
      <c r="B132" s="89"/>
      <c r="C132" s="89"/>
      <c r="D132" s="90"/>
      <c r="E132" s="88"/>
      <c r="F132" s="88"/>
      <c r="G132" s="88"/>
      <c r="H132" s="88">
        <f t="shared" si="20"/>
      </c>
      <c r="I132" s="86"/>
      <c r="J132" s="90"/>
      <c r="K132" s="88"/>
      <c r="L132" s="88"/>
      <c r="M132" s="88"/>
      <c r="N132" s="88">
        <f t="shared" si="21"/>
      </c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</row>
    <row r="133" spans="1:28" ht="11.25">
      <c r="A133" s="89"/>
      <c r="B133" s="89"/>
      <c r="C133" s="89"/>
      <c r="D133" s="90"/>
      <c r="E133" s="88"/>
      <c r="F133" s="88"/>
      <c r="G133" s="88"/>
      <c r="H133" s="88">
        <f t="shared" si="20"/>
      </c>
      <c r="I133" s="86"/>
      <c r="J133" s="90"/>
      <c r="K133" s="88"/>
      <c r="L133" s="88"/>
      <c r="M133" s="88"/>
      <c r="N133" s="88">
        <f t="shared" si="21"/>
      </c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</row>
    <row r="134" spans="1:28" ht="11.25">
      <c r="A134" s="89"/>
      <c r="B134" s="89"/>
      <c r="C134" s="89"/>
      <c r="D134" s="90"/>
      <c r="E134" s="88"/>
      <c r="F134" s="88"/>
      <c r="G134" s="88"/>
      <c r="H134" s="88">
        <f t="shared" si="20"/>
      </c>
      <c r="I134" s="86"/>
      <c r="J134" s="90"/>
      <c r="K134" s="88"/>
      <c r="L134" s="88"/>
      <c r="M134" s="88"/>
      <c r="N134" s="88">
        <f t="shared" si="21"/>
      </c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</row>
    <row r="135" spans="1:28" ht="11.25">
      <c r="A135" s="89"/>
      <c r="B135" s="89"/>
      <c r="C135" s="89"/>
      <c r="D135" s="90"/>
      <c r="E135" s="88"/>
      <c r="F135" s="88"/>
      <c r="G135" s="88"/>
      <c r="H135" s="88">
        <f t="shared" si="20"/>
      </c>
      <c r="I135" s="86"/>
      <c r="J135" s="90"/>
      <c r="K135" s="88"/>
      <c r="L135" s="88"/>
      <c r="M135" s="88"/>
      <c r="N135" s="88">
        <f t="shared" si="21"/>
      </c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</row>
    <row r="136" spans="1:28" ht="11.25">
      <c r="A136" s="89"/>
      <c r="B136" s="89"/>
      <c r="C136" s="89"/>
      <c r="D136" s="90"/>
      <c r="E136" s="88"/>
      <c r="F136" s="88"/>
      <c r="G136" s="88"/>
      <c r="H136" s="88">
        <f t="shared" si="20"/>
      </c>
      <c r="I136" s="86"/>
      <c r="J136" s="90"/>
      <c r="K136" s="88"/>
      <c r="L136" s="88"/>
      <c r="M136" s="88"/>
      <c r="N136" s="88">
        <f t="shared" si="21"/>
      </c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</row>
    <row r="137" spans="1:28" ht="11.25">
      <c r="A137" s="89"/>
      <c r="B137" s="89"/>
      <c r="C137" s="89"/>
      <c r="D137" s="90"/>
      <c r="E137" s="88"/>
      <c r="F137" s="88"/>
      <c r="G137" s="88"/>
      <c r="H137" s="88">
        <f t="shared" si="20"/>
      </c>
      <c r="I137" s="86"/>
      <c r="J137" s="90"/>
      <c r="K137" s="88"/>
      <c r="L137" s="88"/>
      <c r="M137" s="88"/>
      <c r="N137" s="88">
        <f t="shared" si="21"/>
      </c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</row>
    <row r="138" spans="1:28" ht="11.25">
      <c r="A138" s="89"/>
      <c r="B138" s="97"/>
      <c r="C138" s="89"/>
      <c r="D138" s="86"/>
      <c r="E138" s="88"/>
      <c r="F138" s="88"/>
      <c r="G138" s="88"/>
      <c r="H138" s="87"/>
      <c r="I138" s="86"/>
      <c r="J138" s="86"/>
      <c r="K138" s="98"/>
      <c r="L138" s="98"/>
      <c r="M138" s="98"/>
      <c r="N138" s="86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89"/>
      <c r="AB138" s="89"/>
    </row>
    <row r="139" spans="1:28" ht="11.25">
      <c r="A139" s="89"/>
      <c r="B139" s="89"/>
      <c r="C139" s="89"/>
      <c r="D139" s="86"/>
      <c r="E139" s="87"/>
      <c r="F139" s="87"/>
      <c r="G139" s="87"/>
      <c r="H139" s="87"/>
      <c r="I139" s="86"/>
      <c r="J139" s="86"/>
      <c r="K139" s="86"/>
      <c r="L139" s="86"/>
      <c r="M139" s="86"/>
      <c r="N139" s="86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</row>
    <row r="140" spans="1:28" ht="11.25">
      <c r="A140" s="92"/>
      <c r="B140" s="89"/>
      <c r="C140" s="89"/>
      <c r="D140" s="86"/>
      <c r="E140" s="87"/>
      <c r="F140" s="87"/>
      <c r="G140" s="87"/>
      <c r="H140" s="87"/>
      <c r="I140" s="86"/>
      <c r="J140" s="86"/>
      <c r="K140" s="86"/>
      <c r="L140" s="86"/>
      <c r="M140" s="86"/>
      <c r="N140" s="86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</row>
    <row r="141" spans="1:28" ht="11.25">
      <c r="A141" s="92"/>
      <c r="B141" s="89"/>
      <c r="C141" s="89"/>
      <c r="D141" s="86"/>
      <c r="E141" s="87"/>
      <c r="F141" s="87"/>
      <c r="G141" s="87"/>
      <c r="H141" s="87"/>
      <c r="I141" s="86"/>
      <c r="J141" s="86"/>
      <c r="K141" s="86"/>
      <c r="L141" s="86"/>
      <c r="M141" s="86"/>
      <c r="N141" s="86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</row>
    <row r="142" spans="1:28" ht="11.25">
      <c r="A142" s="92"/>
      <c r="B142" s="89"/>
      <c r="C142" s="89"/>
      <c r="D142" s="86"/>
      <c r="E142" s="87"/>
      <c r="F142" s="87"/>
      <c r="G142" s="87"/>
      <c r="H142" s="87"/>
      <c r="I142" s="86"/>
      <c r="J142" s="86"/>
      <c r="K142" s="86"/>
      <c r="L142" s="86"/>
      <c r="M142" s="86"/>
      <c r="N142" s="86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89"/>
    </row>
    <row r="143" spans="1:28" ht="11.25">
      <c r="A143" s="92"/>
      <c r="B143" s="89"/>
      <c r="C143" s="89"/>
      <c r="D143" s="86"/>
      <c r="E143" s="87"/>
      <c r="F143" s="87"/>
      <c r="G143" s="87"/>
      <c r="H143" s="87"/>
      <c r="I143" s="86"/>
      <c r="J143" s="86"/>
      <c r="K143" s="86"/>
      <c r="L143" s="86"/>
      <c r="M143" s="86"/>
      <c r="N143" s="86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89"/>
      <c r="AB143" s="89"/>
    </row>
    <row r="144" spans="14:28" ht="11.25">
      <c r="N144" s="86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  <c r="AA144" s="89"/>
      <c r="AB144" s="89"/>
    </row>
    <row r="145" spans="14:28" ht="9.75">
      <c r="N145" s="68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  <c r="AA145" s="89"/>
      <c r="AB145" s="89"/>
    </row>
    <row r="146" spans="14:28" ht="11.25">
      <c r="N146" s="93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  <c r="Z146" s="89"/>
      <c r="AA146" s="89"/>
      <c r="AB146" s="89"/>
    </row>
    <row r="147" spans="14:28" ht="11.25">
      <c r="N147" s="93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89"/>
      <c r="AB147" s="89"/>
    </row>
    <row r="148" spans="14:28" ht="11.25">
      <c r="N148" s="93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89"/>
      <c r="Z148" s="89"/>
      <c r="AA148" s="89"/>
      <c r="AB148" s="89"/>
    </row>
    <row r="149" spans="14:28" ht="11.25">
      <c r="N149" s="93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89"/>
      <c r="Z149" s="89"/>
      <c r="AA149" s="89"/>
      <c r="AB149" s="89"/>
    </row>
    <row r="150" spans="14:28" ht="11.25">
      <c r="N150" s="93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  <c r="Z150" s="89"/>
      <c r="AA150" s="89"/>
      <c r="AB150" s="89"/>
    </row>
    <row r="151" spans="14:28" ht="11.25">
      <c r="N151" s="93"/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  <c r="Z151" s="89"/>
      <c r="AA151" s="89"/>
      <c r="AB151" s="89"/>
    </row>
    <row r="152" ht="11.25">
      <c r="N152" s="93"/>
    </row>
    <row r="153" ht="11.25">
      <c r="N153" s="93"/>
    </row>
    <row r="154" ht="11.25">
      <c r="N154" s="93"/>
    </row>
    <row r="155" ht="11.25">
      <c r="N155" s="93"/>
    </row>
  </sheetData>
  <sheetProtection/>
  <mergeCells count="23">
    <mergeCell ref="A98:N98"/>
    <mergeCell ref="A91:E91"/>
    <mergeCell ref="A92:G92"/>
    <mergeCell ref="A93:N93"/>
    <mergeCell ref="A94:N94"/>
    <mergeCell ref="A96:N96"/>
    <mergeCell ref="A97:N97"/>
    <mergeCell ref="R71:V71"/>
    <mergeCell ref="X71:AB71"/>
    <mergeCell ref="A81:E81"/>
    <mergeCell ref="A82:E82"/>
    <mergeCell ref="A83:E83"/>
    <mergeCell ref="A84:E84"/>
    <mergeCell ref="R4:V4"/>
    <mergeCell ref="X4:AB4"/>
    <mergeCell ref="A89:G89"/>
    <mergeCell ref="A90:E90"/>
    <mergeCell ref="A85:E85"/>
    <mergeCell ref="A86:E86"/>
    <mergeCell ref="A87:E87"/>
    <mergeCell ref="A88:E88"/>
    <mergeCell ref="D4:H4"/>
    <mergeCell ref="J4:N4"/>
  </mergeCells>
  <printOptions horizontalCentered="1"/>
  <pageMargins left="0.7874015748031497" right="0.5905511811023623" top="0.1968503937007874" bottom="0.1968503937007874" header="0" footer="0.1968503937007874"/>
  <pageSetup firstPageNumber="7" useFirstPageNumber="1" horizontalDpi="600" verticalDpi="600" orientation="portrait" pageOrder="overThenDown" paperSize="9" scale="72" r:id="rId1"/>
  <headerFooter alignWithMargins="0">
    <oddFooter>&amp;C&amp;P</oddFooter>
  </headerFooter>
  <rowBreaks count="1" manualBreakCount="1">
    <brk id="98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7"/>
  <dimension ref="A1:K625"/>
  <sheetViews>
    <sheetView view="pageBreakPreview" zoomScale="99" zoomScaleSheetLayoutView="99" zoomScalePageLayoutView="0" workbookViewId="0" topLeftCell="A1">
      <selection activeCell="E66" sqref="E66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95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277</v>
      </c>
      <c r="D7" s="21" t="s">
        <v>6</v>
      </c>
      <c r="E7" s="21">
        <v>9</v>
      </c>
      <c r="F7" s="22" t="str">
        <f>CONCATENATE(D6,"=100")</f>
        <v>2018=100</v>
      </c>
      <c r="G7" s="23"/>
      <c r="H7" s="20" t="s">
        <v>277</v>
      </c>
      <c r="I7" s="21" t="s">
        <v>6</v>
      </c>
      <c r="J7" s="21">
        <v>10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</v>
      </c>
      <c r="D9" s="30">
        <v>1</v>
      </c>
      <c r="E9" s="30">
        <v>1</v>
      </c>
      <c r="F9" s="31"/>
      <c r="G9" s="31"/>
      <c r="H9" s="146">
        <v>0.024</v>
      </c>
      <c r="I9" s="146">
        <v>0.024</v>
      </c>
      <c r="J9" s="146">
        <v>0.038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6"/>
      <c r="I10" s="146"/>
      <c r="J10" s="146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10</v>
      </c>
      <c r="B12" s="29"/>
      <c r="C12" s="30">
        <v>2</v>
      </c>
      <c r="D12" s="30">
        <v>2</v>
      </c>
      <c r="E12" s="30"/>
      <c r="F12" s="31"/>
      <c r="G12" s="31"/>
      <c r="H12" s="146">
        <v>0.044</v>
      </c>
      <c r="I12" s="146">
        <v>0.044</v>
      </c>
      <c r="J12" s="146"/>
      <c r="K12" s="32"/>
    </row>
    <row r="13" spans="1:11" s="42" customFormat="1" ht="11.25" customHeight="1">
      <c r="A13" s="36" t="s">
        <v>11</v>
      </c>
      <c r="B13" s="37"/>
      <c r="C13" s="38">
        <v>3</v>
      </c>
      <c r="D13" s="38">
        <v>3</v>
      </c>
      <c r="E13" s="38">
        <v>1</v>
      </c>
      <c r="F13" s="39">
        <v>33.333333333333336</v>
      </c>
      <c r="G13" s="40"/>
      <c r="H13" s="147">
        <v>0.068</v>
      </c>
      <c r="I13" s="148">
        <v>0.068</v>
      </c>
      <c r="J13" s="148">
        <v>0.038</v>
      </c>
      <c r="K13" s="41">
        <v>55.882352941176464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>
        <v>1</v>
      </c>
      <c r="D15" s="38">
        <v>1</v>
      </c>
      <c r="E15" s="38">
        <v>1</v>
      </c>
      <c r="F15" s="39">
        <v>100</v>
      </c>
      <c r="G15" s="40"/>
      <c r="H15" s="147">
        <v>0.011</v>
      </c>
      <c r="I15" s="148">
        <v>0.012</v>
      </c>
      <c r="J15" s="148">
        <v>0.012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>
        <v>29</v>
      </c>
      <c r="D19" s="30">
        <v>3</v>
      </c>
      <c r="E19" s="30">
        <v>3</v>
      </c>
      <c r="F19" s="31"/>
      <c r="G19" s="31"/>
      <c r="H19" s="146">
        <v>0.232</v>
      </c>
      <c r="I19" s="146">
        <v>0.024</v>
      </c>
      <c r="J19" s="146">
        <v>0.025</v>
      </c>
      <c r="K19" s="32"/>
    </row>
    <row r="20" spans="1:11" s="33" customFormat="1" ht="11.25" customHeight="1">
      <c r="A20" s="35" t="s">
        <v>15</v>
      </c>
      <c r="B20" s="29"/>
      <c r="C20" s="30">
        <v>2</v>
      </c>
      <c r="D20" s="30">
        <v>2</v>
      </c>
      <c r="E20" s="30"/>
      <c r="F20" s="31"/>
      <c r="G20" s="31"/>
      <c r="H20" s="146">
        <v>0.034</v>
      </c>
      <c r="I20" s="146">
        <v>0.032</v>
      </c>
      <c r="J20" s="146"/>
      <c r="K20" s="32"/>
    </row>
    <row r="21" spans="1:11" s="33" customFormat="1" ht="11.25" customHeight="1">
      <c r="A21" s="35" t="s">
        <v>16</v>
      </c>
      <c r="B21" s="29"/>
      <c r="C21" s="30">
        <v>3</v>
      </c>
      <c r="D21" s="30">
        <v>3</v>
      </c>
      <c r="E21" s="30"/>
      <c r="F21" s="31"/>
      <c r="G21" s="31"/>
      <c r="H21" s="146">
        <v>0.069</v>
      </c>
      <c r="I21" s="146">
        <v>0.063</v>
      </c>
      <c r="J21" s="146"/>
      <c r="K21" s="32"/>
    </row>
    <row r="22" spans="1:11" s="42" customFormat="1" ht="11.25" customHeight="1">
      <c r="A22" s="36" t="s">
        <v>17</v>
      </c>
      <c r="B22" s="37"/>
      <c r="C22" s="38">
        <v>34</v>
      </c>
      <c r="D22" s="38">
        <v>8</v>
      </c>
      <c r="E22" s="38">
        <v>3</v>
      </c>
      <c r="F22" s="39">
        <v>37.5</v>
      </c>
      <c r="G22" s="40"/>
      <c r="H22" s="147">
        <v>0.335</v>
      </c>
      <c r="I22" s="148">
        <v>0.119</v>
      </c>
      <c r="J22" s="148">
        <v>0.025</v>
      </c>
      <c r="K22" s="41">
        <v>21.008403361344538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>
        <v>985</v>
      </c>
      <c r="D24" s="38">
        <v>839</v>
      </c>
      <c r="E24" s="38">
        <v>856</v>
      </c>
      <c r="F24" s="39">
        <v>102.02622169249106</v>
      </c>
      <c r="G24" s="40"/>
      <c r="H24" s="147">
        <v>20.618</v>
      </c>
      <c r="I24" s="148">
        <v>13.561</v>
      </c>
      <c r="J24" s="148">
        <v>13.847</v>
      </c>
      <c r="K24" s="41">
        <v>102.1089890126097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>
        <v>7</v>
      </c>
      <c r="D26" s="38">
        <v>6</v>
      </c>
      <c r="E26" s="38">
        <v>6</v>
      </c>
      <c r="F26" s="39">
        <v>100</v>
      </c>
      <c r="G26" s="40"/>
      <c r="H26" s="147">
        <v>0.14</v>
      </c>
      <c r="I26" s="148">
        <v>0.144</v>
      </c>
      <c r="J26" s="148">
        <v>0.14</v>
      </c>
      <c r="K26" s="41">
        <v>97.22222222222224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>
        <v>132</v>
      </c>
      <c r="D28" s="30">
        <v>132</v>
      </c>
      <c r="E28" s="30">
        <v>82</v>
      </c>
      <c r="F28" s="31"/>
      <c r="G28" s="31"/>
      <c r="H28" s="146">
        <v>3.321</v>
      </c>
      <c r="I28" s="146">
        <v>3.102</v>
      </c>
      <c r="J28" s="146">
        <v>2.706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6"/>
      <c r="I29" s="146"/>
      <c r="J29" s="146"/>
      <c r="K29" s="32"/>
    </row>
    <row r="30" spans="1:11" s="33" customFormat="1" ht="11.25" customHeight="1">
      <c r="A30" s="35" t="s">
        <v>22</v>
      </c>
      <c r="B30" s="29"/>
      <c r="C30" s="30">
        <v>31</v>
      </c>
      <c r="D30" s="30">
        <v>31</v>
      </c>
      <c r="E30" s="30">
        <v>80</v>
      </c>
      <c r="F30" s="31"/>
      <c r="G30" s="31"/>
      <c r="H30" s="146">
        <v>0.651</v>
      </c>
      <c r="I30" s="146">
        <v>0.824</v>
      </c>
      <c r="J30" s="146">
        <v>1.846</v>
      </c>
      <c r="K30" s="32"/>
    </row>
    <row r="31" spans="1:11" s="42" customFormat="1" ht="11.25" customHeight="1">
      <c r="A31" s="43" t="s">
        <v>23</v>
      </c>
      <c r="B31" s="37"/>
      <c r="C31" s="38">
        <v>163</v>
      </c>
      <c r="D31" s="38">
        <v>163</v>
      </c>
      <c r="E31" s="38">
        <v>162</v>
      </c>
      <c r="F31" s="39">
        <v>99.38650306748467</v>
      </c>
      <c r="G31" s="40"/>
      <c r="H31" s="147">
        <v>3.9720000000000004</v>
      </c>
      <c r="I31" s="148">
        <v>3.9259999999999997</v>
      </c>
      <c r="J31" s="148">
        <v>4.552</v>
      </c>
      <c r="K31" s="41">
        <v>115.94498217014772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>
        <v>111</v>
      </c>
      <c r="D33" s="30">
        <v>102</v>
      </c>
      <c r="E33" s="30">
        <v>90</v>
      </c>
      <c r="F33" s="31"/>
      <c r="G33" s="31"/>
      <c r="H33" s="146">
        <v>1.237</v>
      </c>
      <c r="I33" s="146">
        <v>0.894</v>
      </c>
      <c r="J33" s="146">
        <v>0.76</v>
      </c>
      <c r="K33" s="32"/>
    </row>
    <row r="34" spans="1:11" s="33" customFormat="1" ht="11.25" customHeight="1">
      <c r="A34" s="35" t="s">
        <v>25</v>
      </c>
      <c r="B34" s="29"/>
      <c r="C34" s="30">
        <v>7</v>
      </c>
      <c r="D34" s="30">
        <v>10</v>
      </c>
      <c r="E34" s="30">
        <v>10</v>
      </c>
      <c r="F34" s="31"/>
      <c r="G34" s="31"/>
      <c r="H34" s="146">
        <v>0.114</v>
      </c>
      <c r="I34" s="146">
        <v>0.152</v>
      </c>
      <c r="J34" s="146">
        <v>0.15</v>
      </c>
      <c r="K34" s="32"/>
    </row>
    <row r="35" spans="1:11" s="33" customFormat="1" ht="11.25" customHeight="1">
      <c r="A35" s="35" t="s">
        <v>26</v>
      </c>
      <c r="B35" s="29"/>
      <c r="C35" s="30">
        <v>25</v>
      </c>
      <c r="D35" s="30">
        <v>17</v>
      </c>
      <c r="E35" s="30">
        <v>20</v>
      </c>
      <c r="F35" s="31"/>
      <c r="G35" s="31"/>
      <c r="H35" s="146">
        <v>0.348</v>
      </c>
      <c r="I35" s="146">
        <v>0.237</v>
      </c>
      <c r="J35" s="146">
        <v>0.28</v>
      </c>
      <c r="K35" s="32"/>
    </row>
    <row r="36" spans="1:11" s="33" customFormat="1" ht="11.25" customHeight="1">
      <c r="A36" s="35" t="s">
        <v>27</v>
      </c>
      <c r="B36" s="29"/>
      <c r="C36" s="30">
        <v>70</v>
      </c>
      <c r="D36" s="30">
        <v>42</v>
      </c>
      <c r="E36" s="30">
        <v>42</v>
      </c>
      <c r="F36" s="31"/>
      <c r="G36" s="31"/>
      <c r="H36" s="146">
        <v>0.91</v>
      </c>
      <c r="I36" s="146">
        <v>0.525</v>
      </c>
      <c r="J36" s="146">
        <v>0.525</v>
      </c>
      <c r="K36" s="32"/>
    </row>
    <row r="37" spans="1:11" s="42" customFormat="1" ht="11.25" customHeight="1">
      <c r="A37" s="36" t="s">
        <v>28</v>
      </c>
      <c r="B37" s="37"/>
      <c r="C37" s="38">
        <v>213</v>
      </c>
      <c r="D37" s="38">
        <v>171</v>
      </c>
      <c r="E37" s="38">
        <v>162</v>
      </c>
      <c r="F37" s="39">
        <v>94.73684210526316</v>
      </c>
      <c r="G37" s="40"/>
      <c r="H37" s="147">
        <v>2.6090000000000004</v>
      </c>
      <c r="I37" s="148">
        <v>1.8079999999999998</v>
      </c>
      <c r="J37" s="148">
        <v>1.7149999999999999</v>
      </c>
      <c r="K37" s="41">
        <v>94.8561946902655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>
        <v>11</v>
      </c>
      <c r="D39" s="38">
        <v>16</v>
      </c>
      <c r="E39" s="38">
        <v>15</v>
      </c>
      <c r="F39" s="39">
        <v>93.75</v>
      </c>
      <c r="G39" s="40"/>
      <c r="H39" s="147">
        <v>0.179</v>
      </c>
      <c r="I39" s="148">
        <v>0.27</v>
      </c>
      <c r="J39" s="148">
        <v>0.25</v>
      </c>
      <c r="K39" s="41">
        <v>92.59259259259258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>
        <v>82</v>
      </c>
      <c r="D41" s="30">
        <v>201</v>
      </c>
      <c r="E41" s="30"/>
      <c r="F41" s="31"/>
      <c r="G41" s="31"/>
      <c r="H41" s="146">
        <v>1.148</v>
      </c>
      <c r="I41" s="146">
        <v>2.659</v>
      </c>
      <c r="J41" s="146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6"/>
      <c r="I42" s="146"/>
      <c r="J42" s="146"/>
      <c r="K42" s="32"/>
    </row>
    <row r="43" spans="1:11" s="33" customFormat="1" ht="11.25" customHeight="1">
      <c r="A43" s="35" t="s">
        <v>32</v>
      </c>
      <c r="B43" s="29"/>
      <c r="C43" s="30">
        <v>1</v>
      </c>
      <c r="D43" s="30"/>
      <c r="E43" s="30"/>
      <c r="F43" s="31"/>
      <c r="G43" s="31"/>
      <c r="H43" s="146">
        <v>0.012</v>
      </c>
      <c r="I43" s="146"/>
      <c r="J43" s="146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34</v>
      </c>
      <c r="B45" s="29"/>
      <c r="C45" s="30">
        <v>3</v>
      </c>
      <c r="D45" s="30"/>
      <c r="E45" s="30"/>
      <c r="F45" s="31"/>
      <c r="G45" s="31"/>
      <c r="H45" s="146">
        <v>0.075</v>
      </c>
      <c r="I45" s="146"/>
      <c r="J45" s="146"/>
      <c r="K45" s="32"/>
    </row>
    <row r="46" spans="1:11" s="33" customFormat="1" ht="11.25" customHeight="1">
      <c r="A46" s="35" t="s">
        <v>35</v>
      </c>
      <c r="B46" s="29"/>
      <c r="C46" s="30">
        <v>12</v>
      </c>
      <c r="D46" s="30">
        <v>3</v>
      </c>
      <c r="E46" s="30">
        <v>4</v>
      </c>
      <c r="F46" s="31"/>
      <c r="G46" s="31"/>
      <c r="H46" s="146">
        <v>0.18</v>
      </c>
      <c r="I46" s="146">
        <v>0.045</v>
      </c>
      <c r="J46" s="146">
        <v>0.06</v>
      </c>
      <c r="K46" s="32"/>
    </row>
    <row r="47" spans="1:11" s="33" customFormat="1" ht="11.25" customHeight="1">
      <c r="A47" s="35" t="s">
        <v>36</v>
      </c>
      <c r="B47" s="29"/>
      <c r="C47" s="30">
        <v>13</v>
      </c>
      <c r="D47" s="30">
        <v>47</v>
      </c>
      <c r="E47" s="30">
        <v>37</v>
      </c>
      <c r="F47" s="31"/>
      <c r="G47" s="31"/>
      <c r="H47" s="146">
        <v>0.195</v>
      </c>
      <c r="I47" s="146">
        <v>0.376</v>
      </c>
      <c r="J47" s="146">
        <v>0.296</v>
      </c>
      <c r="K47" s="32"/>
    </row>
    <row r="48" spans="1:11" s="33" customFormat="1" ht="11.25" customHeight="1">
      <c r="A48" s="35" t="s">
        <v>37</v>
      </c>
      <c r="B48" s="29"/>
      <c r="C48" s="30">
        <v>303</v>
      </c>
      <c r="D48" s="30">
        <v>348</v>
      </c>
      <c r="E48" s="30">
        <v>309</v>
      </c>
      <c r="F48" s="31"/>
      <c r="G48" s="31"/>
      <c r="H48" s="146">
        <v>6.666</v>
      </c>
      <c r="I48" s="146">
        <v>7.656</v>
      </c>
      <c r="J48" s="146">
        <v>6.798</v>
      </c>
      <c r="K48" s="32"/>
    </row>
    <row r="49" spans="1:11" s="33" customFormat="1" ht="11.25" customHeight="1">
      <c r="A49" s="35" t="s">
        <v>38</v>
      </c>
      <c r="B49" s="29"/>
      <c r="C49" s="30"/>
      <c r="D49" s="30">
        <v>16</v>
      </c>
      <c r="E49" s="30"/>
      <c r="F49" s="31"/>
      <c r="G49" s="31"/>
      <c r="H49" s="146"/>
      <c r="I49" s="146"/>
      <c r="J49" s="146"/>
      <c r="K49" s="32"/>
    </row>
    <row r="50" spans="1:11" s="42" customFormat="1" ht="11.25" customHeight="1">
      <c r="A50" s="43" t="s">
        <v>39</v>
      </c>
      <c r="B50" s="37"/>
      <c r="C50" s="38">
        <v>414</v>
      </c>
      <c r="D50" s="38">
        <v>615</v>
      </c>
      <c r="E50" s="38">
        <v>350</v>
      </c>
      <c r="F50" s="39">
        <v>56.91056910569106</v>
      </c>
      <c r="G50" s="40"/>
      <c r="H50" s="147">
        <v>8.276</v>
      </c>
      <c r="I50" s="148">
        <v>10.735999999999999</v>
      </c>
      <c r="J50" s="148">
        <v>7.154</v>
      </c>
      <c r="K50" s="41">
        <v>66.63561847988078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>
        <v>2</v>
      </c>
      <c r="D52" s="38">
        <v>2</v>
      </c>
      <c r="E52" s="38">
        <v>2</v>
      </c>
      <c r="F52" s="39">
        <v>100</v>
      </c>
      <c r="G52" s="40"/>
      <c r="H52" s="147">
        <v>0.038</v>
      </c>
      <c r="I52" s="148">
        <v>0.038</v>
      </c>
      <c r="J52" s="148">
        <v>0.038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>
        <v>165</v>
      </c>
      <c r="D54" s="30">
        <v>258</v>
      </c>
      <c r="E54" s="30">
        <v>200</v>
      </c>
      <c r="F54" s="31"/>
      <c r="G54" s="31"/>
      <c r="H54" s="146">
        <v>4.29</v>
      </c>
      <c r="I54" s="146">
        <v>6.45</v>
      </c>
      <c r="J54" s="146">
        <v>5</v>
      </c>
      <c r="K54" s="32"/>
    </row>
    <row r="55" spans="1:11" s="33" customFormat="1" ht="11.25" customHeight="1">
      <c r="A55" s="35" t="s">
        <v>42</v>
      </c>
      <c r="B55" s="29"/>
      <c r="C55" s="30">
        <v>2</v>
      </c>
      <c r="D55" s="30">
        <v>3</v>
      </c>
      <c r="E55" s="30">
        <v>5</v>
      </c>
      <c r="F55" s="31"/>
      <c r="G55" s="31"/>
      <c r="H55" s="146">
        <v>0.033</v>
      </c>
      <c r="I55" s="146">
        <v>0.048</v>
      </c>
      <c r="J55" s="146">
        <v>0.08</v>
      </c>
      <c r="K55" s="32"/>
    </row>
    <row r="56" spans="1:11" s="33" customFormat="1" ht="11.25" customHeight="1">
      <c r="A56" s="35" t="s">
        <v>43</v>
      </c>
      <c r="B56" s="29"/>
      <c r="C56" s="30">
        <v>1</v>
      </c>
      <c r="D56" s="30">
        <v>17</v>
      </c>
      <c r="E56" s="30"/>
      <c r="F56" s="31"/>
      <c r="G56" s="31"/>
      <c r="H56" s="146">
        <v>2.82</v>
      </c>
      <c r="I56" s="146">
        <v>0.306</v>
      </c>
      <c r="J56" s="146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6"/>
      <c r="I57" s="146"/>
      <c r="J57" s="146"/>
      <c r="K57" s="32"/>
    </row>
    <row r="58" spans="1:11" s="33" customFormat="1" ht="11.25" customHeight="1">
      <c r="A58" s="35" t="s">
        <v>45</v>
      </c>
      <c r="B58" s="29"/>
      <c r="C58" s="30">
        <v>2</v>
      </c>
      <c r="D58" s="30">
        <v>2</v>
      </c>
      <c r="E58" s="30">
        <v>3</v>
      </c>
      <c r="F58" s="31"/>
      <c r="G58" s="31"/>
      <c r="H58" s="146">
        <v>0.035</v>
      </c>
      <c r="I58" s="146">
        <v>0.037</v>
      </c>
      <c r="J58" s="146">
        <v>0.039</v>
      </c>
      <c r="K58" s="32"/>
    </row>
    <row r="59" spans="1:11" s="42" customFormat="1" ht="11.25" customHeight="1">
      <c r="A59" s="36" t="s">
        <v>46</v>
      </c>
      <c r="B59" s="37"/>
      <c r="C59" s="38">
        <v>170</v>
      </c>
      <c r="D59" s="38">
        <v>280</v>
      </c>
      <c r="E59" s="38">
        <v>208</v>
      </c>
      <c r="F59" s="39">
        <v>74.28571428571429</v>
      </c>
      <c r="G59" s="40"/>
      <c r="H59" s="147">
        <v>7.178000000000001</v>
      </c>
      <c r="I59" s="148">
        <v>6.841</v>
      </c>
      <c r="J59" s="148">
        <v>5.119</v>
      </c>
      <c r="K59" s="41">
        <v>74.82824148516298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>
        <v>280</v>
      </c>
      <c r="D61" s="30">
        <v>307</v>
      </c>
      <c r="E61" s="30">
        <v>290</v>
      </c>
      <c r="F61" s="31"/>
      <c r="G61" s="31"/>
      <c r="H61" s="146">
        <v>7</v>
      </c>
      <c r="I61" s="146">
        <v>6.754</v>
      </c>
      <c r="J61" s="146">
        <v>6</v>
      </c>
      <c r="K61" s="32"/>
    </row>
    <row r="62" spans="1:11" s="33" customFormat="1" ht="11.25" customHeight="1">
      <c r="A62" s="35" t="s">
        <v>48</v>
      </c>
      <c r="B62" s="29"/>
      <c r="C62" s="30">
        <v>13</v>
      </c>
      <c r="D62" s="30">
        <v>13</v>
      </c>
      <c r="E62" s="30">
        <v>13</v>
      </c>
      <c r="F62" s="31"/>
      <c r="G62" s="31"/>
      <c r="H62" s="146">
        <v>0.278</v>
      </c>
      <c r="I62" s="146">
        <v>0.263</v>
      </c>
      <c r="J62" s="146">
        <v>0.263</v>
      </c>
      <c r="K62" s="32"/>
    </row>
    <row r="63" spans="1:11" s="33" customFormat="1" ht="11.25" customHeight="1">
      <c r="A63" s="35" t="s">
        <v>49</v>
      </c>
      <c r="B63" s="29"/>
      <c r="C63" s="30">
        <v>193</v>
      </c>
      <c r="D63" s="30">
        <v>193</v>
      </c>
      <c r="E63" s="30">
        <v>193</v>
      </c>
      <c r="F63" s="31"/>
      <c r="G63" s="31"/>
      <c r="H63" s="146">
        <v>3.31</v>
      </c>
      <c r="I63" s="146">
        <v>3.474</v>
      </c>
      <c r="J63" s="146">
        <v>3.474</v>
      </c>
      <c r="K63" s="32"/>
    </row>
    <row r="64" spans="1:11" s="42" customFormat="1" ht="11.25" customHeight="1">
      <c r="A64" s="36" t="s">
        <v>50</v>
      </c>
      <c r="B64" s="37"/>
      <c r="C64" s="38">
        <v>486</v>
      </c>
      <c r="D64" s="38">
        <v>513</v>
      </c>
      <c r="E64" s="38">
        <v>496</v>
      </c>
      <c r="F64" s="39">
        <v>96.68615984405459</v>
      </c>
      <c r="G64" s="40"/>
      <c r="H64" s="147">
        <v>10.588000000000001</v>
      </c>
      <c r="I64" s="148">
        <v>10.491</v>
      </c>
      <c r="J64" s="148">
        <v>9.737</v>
      </c>
      <c r="K64" s="41">
        <v>92.81288723667906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>
        <v>890</v>
      </c>
      <c r="D66" s="38">
        <v>936</v>
      </c>
      <c r="E66" s="38">
        <v>2300</v>
      </c>
      <c r="F66" s="39">
        <v>245.72649572649573</v>
      </c>
      <c r="G66" s="40"/>
      <c r="H66" s="147">
        <v>11.125</v>
      </c>
      <c r="I66" s="148">
        <v>20.498</v>
      </c>
      <c r="J66" s="148">
        <v>21.85</v>
      </c>
      <c r="K66" s="41">
        <v>106.59576544053078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>
        <v>235</v>
      </c>
      <c r="D68" s="30">
        <v>205</v>
      </c>
      <c r="E68" s="30">
        <v>250</v>
      </c>
      <c r="F68" s="31"/>
      <c r="G68" s="31"/>
      <c r="H68" s="146">
        <v>3.525</v>
      </c>
      <c r="I68" s="146">
        <v>3.075</v>
      </c>
      <c r="J68" s="146">
        <v>3.5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6"/>
      <c r="I69" s="146"/>
      <c r="J69" s="146"/>
      <c r="K69" s="32"/>
    </row>
    <row r="70" spans="1:11" s="42" customFormat="1" ht="11.25" customHeight="1">
      <c r="A70" s="36" t="s">
        <v>54</v>
      </c>
      <c r="B70" s="37"/>
      <c r="C70" s="38">
        <v>235</v>
      </c>
      <c r="D70" s="38">
        <v>205</v>
      </c>
      <c r="E70" s="38">
        <v>250</v>
      </c>
      <c r="F70" s="39">
        <v>121.95121951219512</v>
      </c>
      <c r="G70" s="40"/>
      <c r="H70" s="147">
        <v>3.525</v>
      </c>
      <c r="I70" s="148">
        <v>3.075</v>
      </c>
      <c r="J70" s="148">
        <v>3.5</v>
      </c>
      <c r="K70" s="41">
        <v>113.8211382113821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>
        <v>365</v>
      </c>
      <c r="D72" s="30">
        <v>340</v>
      </c>
      <c r="E72" s="30">
        <v>300</v>
      </c>
      <c r="F72" s="31"/>
      <c r="G72" s="31"/>
      <c r="H72" s="146">
        <v>3.65</v>
      </c>
      <c r="I72" s="146">
        <v>3.85</v>
      </c>
      <c r="J72" s="146">
        <v>3.45</v>
      </c>
      <c r="K72" s="32"/>
    </row>
    <row r="73" spans="1:11" s="33" customFormat="1" ht="11.25" customHeight="1">
      <c r="A73" s="35" t="s">
        <v>56</v>
      </c>
      <c r="B73" s="29"/>
      <c r="C73" s="30">
        <v>48</v>
      </c>
      <c r="D73" s="30">
        <v>43</v>
      </c>
      <c r="E73" s="30">
        <v>43</v>
      </c>
      <c r="F73" s="31"/>
      <c r="G73" s="31"/>
      <c r="H73" s="146">
        <v>0.8</v>
      </c>
      <c r="I73" s="146">
        <v>0.774</v>
      </c>
      <c r="J73" s="146">
        <v>0.774</v>
      </c>
      <c r="K73" s="32"/>
    </row>
    <row r="74" spans="1:11" s="33" customFormat="1" ht="11.25" customHeight="1">
      <c r="A74" s="35" t="s">
        <v>57</v>
      </c>
      <c r="B74" s="29"/>
      <c r="C74" s="30">
        <v>87</v>
      </c>
      <c r="D74" s="30">
        <v>70</v>
      </c>
      <c r="E74" s="30">
        <v>15</v>
      </c>
      <c r="F74" s="31"/>
      <c r="G74" s="31"/>
      <c r="H74" s="146">
        <v>1.74</v>
      </c>
      <c r="I74" s="146">
        <v>1.4</v>
      </c>
      <c r="J74" s="146">
        <v>0.3</v>
      </c>
      <c r="K74" s="32"/>
    </row>
    <row r="75" spans="1:11" s="33" customFormat="1" ht="11.25" customHeight="1">
      <c r="A75" s="35" t="s">
        <v>58</v>
      </c>
      <c r="B75" s="29"/>
      <c r="C75" s="30">
        <v>79</v>
      </c>
      <c r="D75" s="30">
        <v>174</v>
      </c>
      <c r="E75" s="30">
        <v>174</v>
      </c>
      <c r="F75" s="31"/>
      <c r="G75" s="31"/>
      <c r="H75" s="146">
        <v>1.11</v>
      </c>
      <c r="I75" s="146">
        <v>1.836</v>
      </c>
      <c r="J75" s="146">
        <v>1.836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6"/>
      <c r="I76" s="146"/>
      <c r="J76" s="146"/>
      <c r="K76" s="32"/>
    </row>
    <row r="77" spans="1:11" s="33" customFormat="1" ht="11.25" customHeight="1">
      <c r="A77" s="35" t="s">
        <v>60</v>
      </c>
      <c r="B77" s="29"/>
      <c r="C77" s="30">
        <v>21</v>
      </c>
      <c r="D77" s="30">
        <v>10</v>
      </c>
      <c r="E77" s="30">
        <v>10</v>
      </c>
      <c r="F77" s="31"/>
      <c r="G77" s="31"/>
      <c r="H77" s="146">
        <v>0.252</v>
      </c>
      <c r="I77" s="146">
        <v>0.12</v>
      </c>
      <c r="J77" s="146">
        <v>0.12</v>
      </c>
      <c r="K77" s="32"/>
    </row>
    <row r="78" spans="1:11" s="33" customFormat="1" ht="11.25" customHeight="1">
      <c r="A78" s="35" t="s">
        <v>61</v>
      </c>
      <c r="B78" s="29"/>
      <c r="C78" s="30">
        <v>18</v>
      </c>
      <c r="D78" s="30">
        <v>16</v>
      </c>
      <c r="E78" s="30">
        <v>18</v>
      </c>
      <c r="F78" s="31"/>
      <c r="G78" s="31"/>
      <c r="H78" s="146">
        <v>0.342</v>
      </c>
      <c r="I78" s="146">
        <v>0.304</v>
      </c>
      <c r="J78" s="146">
        <v>0.36</v>
      </c>
      <c r="K78" s="32"/>
    </row>
    <row r="79" spans="1:11" s="33" customFormat="1" ht="11.25" customHeight="1">
      <c r="A79" s="35" t="s">
        <v>62</v>
      </c>
      <c r="B79" s="29"/>
      <c r="C79" s="30">
        <v>65</v>
      </c>
      <c r="D79" s="30">
        <v>32</v>
      </c>
      <c r="E79" s="30">
        <v>25</v>
      </c>
      <c r="F79" s="31"/>
      <c r="G79" s="31"/>
      <c r="H79" s="146">
        <v>1.169</v>
      </c>
      <c r="I79" s="146">
        <v>0.528</v>
      </c>
      <c r="J79" s="146">
        <v>0.64</v>
      </c>
      <c r="K79" s="32"/>
    </row>
    <row r="80" spans="1:11" s="42" customFormat="1" ht="11.25" customHeight="1">
      <c r="A80" s="43" t="s">
        <v>63</v>
      </c>
      <c r="B80" s="37"/>
      <c r="C80" s="38">
        <v>683</v>
      </c>
      <c r="D80" s="38">
        <v>685</v>
      </c>
      <c r="E80" s="38">
        <v>585</v>
      </c>
      <c r="F80" s="39">
        <v>85.4014598540146</v>
      </c>
      <c r="G80" s="40"/>
      <c r="H80" s="147">
        <v>9.063</v>
      </c>
      <c r="I80" s="148">
        <v>8.812000000000001</v>
      </c>
      <c r="J80" s="148">
        <v>7.48</v>
      </c>
      <c r="K80" s="41">
        <v>84.88424875170222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>
        <v>23</v>
      </c>
      <c r="D82" s="30">
        <v>23</v>
      </c>
      <c r="E82" s="30">
        <v>23</v>
      </c>
      <c r="F82" s="31"/>
      <c r="G82" s="31"/>
      <c r="H82" s="146">
        <v>0.443</v>
      </c>
      <c r="I82" s="146">
        <v>0.443</v>
      </c>
      <c r="J82" s="146">
        <v>0.443</v>
      </c>
      <c r="K82" s="32"/>
    </row>
    <row r="83" spans="1:11" s="33" customFormat="1" ht="11.25" customHeight="1">
      <c r="A83" s="35" t="s">
        <v>65</v>
      </c>
      <c r="B83" s="29"/>
      <c r="C83" s="30">
        <v>33</v>
      </c>
      <c r="D83" s="30">
        <v>35</v>
      </c>
      <c r="E83" s="30">
        <v>35</v>
      </c>
      <c r="F83" s="31"/>
      <c r="G83" s="31"/>
      <c r="H83" s="146">
        <v>0.634</v>
      </c>
      <c r="I83" s="146">
        <v>0.688</v>
      </c>
      <c r="J83" s="146">
        <v>0.69</v>
      </c>
      <c r="K83" s="32"/>
    </row>
    <row r="84" spans="1:11" s="42" customFormat="1" ht="11.25" customHeight="1">
      <c r="A84" s="36" t="s">
        <v>66</v>
      </c>
      <c r="B84" s="37"/>
      <c r="C84" s="38">
        <v>56</v>
      </c>
      <c r="D84" s="38">
        <v>58</v>
      </c>
      <c r="E84" s="38">
        <v>58</v>
      </c>
      <c r="F84" s="39">
        <v>100</v>
      </c>
      <c r="G84" s="40"/>
      <c r="H84" s="147">
        <v>1.077</v>
      </c>
      <c r="I84" s="148">
        <v>1.131</v>
      </c>
      <c r="J84" s="148">
        <v>1.133</v>
      </c>
      <c r="K84" s="41">
        <v>100.17683465959328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67</v>
      </c>
      <c r="B87" s="52"/>
      <c r="C87" s="53">
        <v>4353</v>
      </c>
      <c r="D87" s="53">
        <v>4501</v>
      </c>
      <c r="E87" s="53">
        <v>5455</v>
      </c>
      <c r="F87" s="54">
        <f>IF(D87&gt;0,100*E87/D87,0)</f>
        <v>121.19528993556987</v>
      </c>
      <c r="G87" s="40"/>
      <c r="H87" s="151">
        <v>78.802</v>
      </c>
      <c r="I87" s="152">
        <v>81.53</v>
      </c>
      <c r="J87" s="152">
        <v>76.59</v>
      </c>
      <c r="K87" s="54">
        <f>IF(I87&gt;0,100*J87/I87,0)</f>
        <v>93.94088065742672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5" useFirstPageNumber="1" horizontalDpi="600" verticalDpi="600" orientation="portrait" paperSize="9" scale="72" r:id="rId1"/>
  <headerFooter alignWithMargins="0"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8"/>
  <dimension ref="A1:K625"/>
  <sheetViews>
    <sheetView view="pageBreakPreview" zoomScale="96" zoomScaleSheetLayoutView="96" zoomScalePageLayoutView="0" workbookViewId="0" topLeftCell="A1">
      <selection activeCell="J87" sqref="J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96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9</v>
      </c>
      <c r="F7" s="22" t="str">
        <f>CONCATENATE(D6,"=100")</f>
        <v>2019=100</v>
      </c>
      <c r="G7" s="23"/>
      <c r="H7" s="20" t="s">
        <v>6</v>
      </c>
      <c r="I7" s="21" t="s">
        <v>6</v>
      </c>
      <c r="J7" s="21">
        <v>10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153"/>
      <c r="D9" s="153"/>
      <c r="E9" s="153"/>
      <c r="F9" s="31"/>
      <c r="G9" s="31"/>
      <c r="H9" s="146"/>
      <c r="I9" s="146"/>
      <c r="J9" s="146"/>
      <c r="K9" s="32"/>
    </row>
    <row r="10" spans="1:11" s="33" customFormat="1" ht="11.25" customHeight="1">
      <c r="A10" s="35" t="s">
        <v>8</v>
      </c>
      <c r="B10" s="29"/>
      <c r="C10" s="153"/>
      <c r="D10" s="153"/>
      <c r="E10" s="153"/>
      <c r="F10" s="31"/>
      <c r="G10" s="31"/>
      <c r="H10" s="146"/>
      <c r="I10" s="146"/>
      <c r="J10" s="146"/>
      <c r="K10" s="32"/>
    </row>
    <row r="11" spans="1:11" s="33" customFormat="1" ht="11.25" customHeight="1">
      <c r="A11" s="28" t="s">
        <v>9</v>
      </c>
      <c r="B11" s="29"/>
      <c r="C11" s="153"/>
      <c r="D11" s="153"/>
      <c r="E11" s="153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10</v>
      </c>
      <c r="B12" s="29"/>
      <c r="C12" s="153"/>
      <c r="D12" s="153"/>
      <c r="E12" s="153"/>
      <c r="F12" s="31"/>
      <c r="G12" s="31"/>
      <c r="H12" s="146"/>
      <c r="I12" s="146"/>
      <c r="J12" s="146"/>
      <c r="K12" s="32"/>
    </row>
    <row r="13" spans="1:11" s="42" customFormat="1" ht="11.25" customHeight="1">
      <c r="A13" s="36" t="s">
        <v>11</v>
      </c>
      <c r="B13" s="37"/>
      <c r="C13" s="154"/>
      <c r="D13" s="154"/>
      <c r="E13" s="154"/>
      <c r="F13" s="39"/>
      <c r="G13" s="40"/>
      <c r="H13" s="147"/>
      <c r="I13" s="148"/>
      <c r="J13" s="148"/>
      <c r="K13" s="41"/>
    </row>
    <row r="14" spans="1:11" s="33" customFormat="1" ht="11.25" customHeight="1">
      <c r="A14" s="35"/>
      <c r="B14" s="29"/>
      <c r="C14" s="153"/>
      <c r="D14" s="153"/>
      <c r="E14" s="153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154"/>
      <c r="D15" s="154"/>
      <c r="E15" s="154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153"/>
      <c r="D16" s="153"/>
      <c r="E16" s="153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154"/>
      <c r="D17" s="154"/>
      <c r="E17" s="154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153"/>
      <c r="D18" s="153"/>
      <c r="E18" s="153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153"/>
      <c r="D19" s="153"/>
      <c r="E19" s="153"/>
      <c r="F19" s="31"/>
      <c r="G19" s="31"/>
      <c r="H19" s="146"/>
      <c r="I19" s="146"/>
      <c r="J19" s="146"/>
      <c r="K19" s="32"/>
    </row>
    <row r="20" spans="1:11" s="33" customFormat="1" ht="11.25" customHeight="1">
      <c r="A20" s="35" t="s">
        <v>15</v>
      </c>
      <c r="B20" s="29"/>
      <c r="C20" s="153"/>
      <c r="D20" s="153"/>
      <c r="E20" s="153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153"/>
      <c r="D21" s="153"/>
      <c r="E21" s="153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154"/>
      <c r="D22" s="154"/>
      <c r="E22" s="154"/>
      <c r="F22" s="39"/>
      <c r="G22" s="40"/>
      <c r="H22" s="147"/>
      <c r="I22" s="148"/>
      <c r="J22" s="148"/>
      <c r="K22" s="41"/>
    </row>
    <row r="23" spans="1:11" s="33" customFormat="1" ht="11.25" customHeight="1">
      <c r="A23" s="35"/>
      <c r="B23" s="29"/>
      <c r="C23" s="153"/>
      <c r="D23" s="153"/>
      <c r="E23" s="153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154">
        <v>5.61</v>
      </c>
      <c r="D24" s="154">
        <v>4</v>
      </c>
      <c r="E24" s="154">
        <v>6</v>
      </c>
      <c r="F24" s="39">
        <v>150</v>
      </c>
      <c r="G24" s="40"/>
      <c r="H24" s="147">
        <v>1.005</v>
      </c>
      <c r="I24" s="148">
        <v>0.945</v>
      </c>
      <c r="J24" s="148">
        <v>1.005</v>
      </c>
      <c r="K24" s="41">
        <v>106.34920634920634</v>
      </c>
    </row>
    <row r="25" spans="1:11" s="33" customFormat="1" ht="11.25" customHeight="1">
      <c r="A25" s="35"/>
      <c r="B25" s="29"/>
      <c r="C25" s="153"/>
      <c r="D25" s="153"/>
      <c r="E25" s="153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154">
        <v>234</v>
      </c>
      <c r="D26" s="154">
        <v>215</v>
      </c>
      <c r="E26" s="154">
        <v>215</v>
      </c>
      <c r="F26" s="39">
        <v>100</v>
      </c>
      <c r="G26" s="40"/>
      <c r="H26" s="147">
        <v>70.668</v>
      </c>
      <c r="I26" s="148">
        <v>70.6</v>
      </c>
      <c r="J26" s="148">
        <v>70.6</v>
      </c>
      <c r="K26" s="41">
        <v>100</v>
      </c>
    </row>
    <row r="27" spans="1:11" s="33" customFormat="1" ht="11.25" customHeight="1">
      <c r="A27" s="35"/>
      <c r="B27" s="29"/>
      <c r="C27" s="153"/>
      <c r="D27" s="153"/>
      <c r="E27" s="153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153"/>
      <c r="D28" s="153"/>
      <c r="E28" s="153"/>
      <c r="F28" s="31"/>
      <c r="G28" s="31"/>
      <c r="H28" s="146"/>
      <c r="I28" s="146"/>
      <c r="J28" s="146"/>
      <c r="K28" s="32"/>
    </row>
    <row r="29" spans="1:11" s="33" customFormat="1" ht="11.25" customHeight="1">
      <c r="A29" s="35" t="s">
        <v>21</v>
      </c>
      <c r="B29" s="29"/>
      <c r="C29" s="153"/>
      <c r="D29" s="153"/>
      <c r="E29" s="153"/>
      <c r="F29" s="31"/>
      <c r="G29" s="31"/>
      <c r="H29" s="146"/>
      <c r="I29" s="146"/>
      <c r="J29" s="146"/>
      <c r="K29" s="32"/>
    </row>
    <row r="30" spans="1:11" s="33" customFormat="1" ht="11.25" customHeight="1">
      <c r="A30" s="35" t="s">
        <v>22</v>
      </c>
      <c r="B30" s="29"/>
      <c r="C30" s="153"/>
      <c r="D30" s="153"/>
      <c r="E30" s="153"/>
      <c r="F30" s="31"/>
      <c r="G30" s="31"/>
      <c r="H30" s="146"/>
      <c r="I30" s="146"/>
      <c r="J30" s="146"/>
      <c r="K30" s="32"/>
    </row>
    <row r="31" spans="1:11" s="42" customFormat="1" ht="11.25" customHeight="1">
      <c r="A31" s="43" t="s">
        <v>23</v>
      </c>
      <c r="B31" s="37"/>
      <c r="C31" s="154"/>
      <c r="D31" s="154"/>
      <c r="E31" s="154"/>
      <c r="F31" s="39"/>
      <c r="G31" s="40"/>
      <c r="H31" s="147"/>
      <c r="I31" s="148"/>
      <c r="J31" s="148"/>
      <c r="K31" s="41"/>
    </row>
    <row r="32" spans="1:11" s="33" customFormat="1" ht="11.25" customHeight="1">
      <c r="A32" s="35"/>
      <c r="B32" s="29"/>
      <c r="C32" s="153"/>
      <c r="D32" s="153"/>
      <c r="E32" s="153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153"/>
      <c r="D33" s="153"/>
      <c r="E33" s="153"/>
      <c r="F33" s="31"/>
      <c r="G33" s="31"/>
      <c r="H33" s="146"/>
      <c r="I33" s="146"/>
      <c r="J33" s="146"/>
      <c r="K33" s="32"/>
    </row>
    <row r="34" spans="1:11" s="33" customFormat="1" ht="11.25" customHeight="1">
      <c r="A34" s="35" t="s">
        <v>25</v>
      </c>
      <c r="B34" s="29"/>
      <c r="C34" s="153"/>
      <c r="D34" s="153"/>
      <c r="E34" s="153"/>
      <c r="F34" s="31"/>
      <c r="G34" s="31"/>
      <c r="H34" s="146"/>
      <c r="I34" s="146"/>
      <c r="J34" s="146"/>
      <c r="K34" s="32"/>
    </row>
    <row r="35" spans="1:11" s="33" customFormat="1" ht="11.25" customHeight="1">
      <c r="A35" s="35" t="s">
        <v>26</v>
      </c>
      <c r="B35" s="29"/>
      <c r="C35" s="153"/>
      <c r="D35" s="153"/>
      <c r="E35" s="153"/>
      <c r="F35" s="31"/>
      <c r="G35" s="31"/>
      <c r="H35" s="146"/>
      <c r="I35" s="146"/>
      <c r="J35" s="146"/>
      <c r="K35" s="32"/>
    </row>
    <row r="36" spans="1:11" s="33" customFormat="1" ht="11.25" customHeight="1">
      <c r="A36" s="35" t="s">
        <v>27</v>
      </c>
      <c r="B36" s="29"/>
      <c r="C36" s="153"/>
      <c r="D36" s="153"/>
      <c r="E36" s="153"/>
      <c r="F36" s="31"/>
      <c r="G36" s="31"/>
      <c r="H36" s="146"/>
      <c r="I36" s="146"/>
      <c r="J36" s="146"/>
      <c r="K36" s="32"/>
    </row>
    <row r="37" spans="1:11" s="42" customFormat="1" ht="11.25" customHeight="1">
      <c r="A37" s="36" t="s">
        <v>28</v>
      </c>
      <c r="B37" s="37"/>
      <c r="C37" s="154"/>
      <c r="D37" s="154"/>
      <c r="E37" s="154"/>
      <c r="F37" s="39"/>
      <c r="G37" s="40"/>
      <c r="H37" s="147"/>
      <c r="I37" s="148"/>
      <c r="J37" s="148"/>
      <c r="K37" s="41"/>
    </row>
    <row r="38" spans="1:11" s="33" customFormat="1" ht="11.25" customHeight="1">
      <c r="A38" s="35"/>
      <c r="B38" s="29"/>
      <c r="C38" s="153"/>
      <c r="D38" s="153"/>
      <c r="E38" s="153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154">
        <v>12.67</v>
      </c>
      <c r="D39" s="154">
        <v>12.67</v>
      </c>
      <c r="E39" s="154">
        <v>10</v>
      </c>
      <c r="F39" s="39">
        <v>78.92659826361484</v>
      </c>
      <c r="G39" s="40"/>
      <c r="H39" s="147">
        <v>1.9</v>
      </c>
      <c r="I39" s="148">
        <v>1.9</v>
      </c>
      <c r="J39" s="148">
        <v>1.5</v>
      </c>
      <c r="K39" s="41">
        <v>78.94736842105263</v>
      </c>
    </row>
    <row r="40" spans="1:11" s="33" customFormat="1" ht="11.25" customHeight="1">
      <c r="A40" s="35"/>
      <c r="B40" s="29"/>
      <c r="C40" s="153"/>
      <c r="D40" s="153"/>
      <c r="E40" s="153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153"/>
      <c r="D41" s="153"/>
      <c r="E41" s="153"/>
      <c r="F41" s="31"/>
      <c r="G41" s="31"/>
      <c r="H41" s="146"/>
      <c r="I41" s="146"/>
      <c r="J41" s="146"/>
      <c r="K41" s="32"/>
    </row>
    <row r="42" spans="1:11" s="33" customFormat="1" ht="11.25" customHeight="1">
      <c r="A42" s="35" t="s">
        <v>31</v>
      </c>
      <c r="B42" s="29"/>
      <c r="C42" s="153"/>
      <c r="D42" s="153"/>
      <c r="E42" s="153"/>
      <c r="F42" s="31"/>
      <c r="G42" s="31"/>
      <c r="H42" s="146"/>
      <c r="I42" s="146"/>
      <c r="J42" s="146"/>
      <c r="K42" s="32"/>
    </row>
    <row r="43" spans="1:11" s="33" customFormat="1" ht="11.25" customHeight="1">
      <c r="A43" s="35" t="s">
        <v>32</v>
      </c>
      <c r="B43" s="29"/>
      <c r="C43" s="153"/>
      <c r="D43" s="153"/>
      <c r="E43" s="153"/>
      <c r="F43" s="31"/>
      <c r="G43" s="31"/>
      <c r="H43" s="146"/>
      <c r="I43" s="146"/>
      <c r="J43" s="146"/>
      <c r="K43" s="32"/>
    </row>
    <row r="44" spans="1:11" s="33" customFormat="1" ht="11.25" customHeight="1">
      <c r="A44" s="35" t="s">
        <v>33</v>
      </c>
      <c r="B44" s="29"/>
      <c r="C44" s="153"/>
      <c r="D44" s="153"/>
      <c r="E44" s="153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34</v>
      </c>
      <c r="B45" s="29"/>
      <c r="C45" s="153"/>
      <c r="D45" s="153"/>
      <c r="E45" s="153"/>
      <c r="F45" s="31"/>
      <c r="G45" s="31"/>
      <c r="H45" s="146"/>
      <c r="I45" s="146"/>
      <c r="J45" s="146"/>
      <c r="K45" s="32"/>
    </row>
    <row r="46" spans="1:11" s="33" customFormat="1" ht="11.25" customHeight="1">
      <c r="A46" s="35" t="s">
        <v>35</v>
      </c>
      <c r="B46" s="29"/>
      <c r="C46" s="153"/>
      <c r="D46" s="153"/>
      <c r="E46" s="153"/>
      <c r="F46" s="31"/>
      <c r="G46" s="31"/>
      <c r="H46" s="146"/>
      <c r="I46" s="146"/>
      <c r="J46" s="146"/>
      <c r="K46" s="32"/>
    </row>
    <row r="47" spans="1:11" s="33" customFormat="1" ht="11.25" customHeight="1">
      <c r="A47" s="35" t="s">
        <v>36</v>
      </c>
      <c r="B47" s="29"/>
      <c r="C47" s="153"/>
      <c r="D47" s="153"/>
      <c r="E47" s="153"/>
      <c r="F47" s="31"/>
      <c r="G47" s="31"/>
      <c r="H47" s="146"/>
      <c r="I47" s="146"/>
      <c r="J47" s="146"/>
      <c r="K47" s="32"/>
    </row>
    <row r="48" spans="1:11" s="33" customFormat="1" ht="11.25" customHeight="1">
      <c r="A48" s="35" t="s">
        <v>37</v>
      </c>
      <c r="B48" s="29"/>
      <c r="C48" s="153"/>
      <c r="D48" s="153"/>
      <c r="E48" s="153"/>
      <c r="F48" s="31"/>
      <c r="G48" s="31"/>
      <c r="H48" s="146"/>
      <c r="I48" s="146"/>
      <c r="J48" s="146"/>
      <c r="K48" s="32"/>
    </row>
    <row r="49" spans="1:11" s="33" customFormat="1" ht="11.25" customHeight="1">
      <c r="A49" s="35" t="s">
        <v>38</v>
      </c>
      <c r="B49" s="29"/>
      <c r="C49" s="153"/>
      <c r="D49" s="153"/>
      <c r="E49" s="153"/>
      <c r="F49" s="31"/>
      <c r="G49" s="31"/>
      <c r="H49" s="146"/>
      <c r="I49" s="146"/>
      <c r="J49" s="146"/>
      <c r="K49" s="32"/>
    </row>
    <row r="50" spans="1:11" s="42" customFormat="1" ht="11.25" customHeight="1">
      <c r="A50" s="43" t="s">
        <v>39</v>
      </c>
      <c r="B50" s="37"/>
      <c r="C50" s="154"/>
      <c r="D50" s="154"/>
      <c r="E50" s="154"/>
      <c r="F50" s="39"/>
      <c r="G50" s="40"/>
      <c r="H50" s="147"/>
      <c r="I50" s="148"/>
      <c r="J50" s="148"/>
      <c r="K50" s="41"/>
    </row>
    <row r="51" spans="1:11" s="33" customFormat="1" ht="11.25" customHeight="1">
      <c r="A51" s="35"/>
      <c r="B51" s="44"/>
      <c r="C51" s="155"/>
      <c r="D51" s="155"/>
      <c r="E51" s="15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154"/>
      <c r="D52" s="154"/>
      <c r="E52" s="154"/>
      <c r="F52" s="39"/>
      <c r="G52" s="40"/>
      <c r="H52" s="147"/>
      <c r="I52" s="148"/>
      <c r="J52" s="148"/>
      <c r="K52" s="41"/>
    </row>
    <row r="53" spans="1:11" s="33" customFormat="1" ht="11.25" customHeight="1">
      <c r="A53" s="35"/>
      <c r="B53" s="29"/>
      <c r="C53" s="153"/>
      <c r="D53" s="153"/>
      <c r="E53" s="153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153">
        <v>66</v>
      </c>
      <c r="D54" s="153">
        <v>66</v>
      </c>
      <c r="E54" s="153">
        <v>67</v>
      </c>
      <c r="F54" s="31"/>
      <c r="G54" s="31"/>
      <c r="H54" s="146">
        <v>23.1</v>
      </c>
      <c r="I54" s="146">
        <v>21.45</v>
      </c>
      <c r="J54" s="146">
        <v>26.8</v>
      </c>
      <c r="K54" s="32"/>
    </row>
    <row r="55" spans="1:11" s="33" customFormat="1" ht="11.25" customHeight="1">
      <c r="A55" s="35" t="s">
        <v>42</v>
      </c>
      <c r="B55" s="29"/>
      <c r="C55" s="153"/>
      <c r="D55" s="153"/>
      <c r="E55" s="153"/>
      <c r="F55" s="31"/>
      <c r="G55" s="31"/>
      <c r="H55" s="146"/>
      <c r="I55" s="146"/>
      <c r="J55" s="146"/>
      <c r="K55" s="32"/>
    </row>
    <row r="56" spans="1:11" s="33" customFormat="1" ht="11.25" customHeight="1">
      <c r="A56" s="35" t="s">
        <v>43</v>
      </c>
      <c r="B56" s="29"/>
      <c r="C56" s="153">
        <v>131.5</v>
      </c>
      <c r="D56" s="153">
        <v>130</v>
      </c>
      <c r="E56" s="153">
        <v>130</v>
      </c>
      <c r="F56" s="31"/>
      <c r="G56" s="31"/>
      <c r="H56" s="146">
        <v>52.6</v>
      </c>
      <c r="I56" s="146">
        <v>50.7</v>
      </c>
      <c r="J56" s="146">
        <v>50.7</v>
      </c>
      <c r="K56" s="32"/>
    </row>
    <row r="57" spans="1:11" s="33" customFormat="1" ht="11.25" customHeight="1">
      <c r="A57" s="35" t="s">
        <v>44</v>
      </c>
      <c r="B57" s="29"/>
      <c r="C57" s="153"/>
      <c r="D57" s="153"/>
      <c r="E57" s="153"/>
      <c r="F57" s="31"/>
      <c r="G57" s="31"/>
      <c r="H57" s="146"/>
      <c r="I57" s="146"/>
      <c r="J57" s="146"/>
      <c r="K57" s="32"/>
    </row>
    <row r="58" spans="1:11" s="33" customFormat="1" ht="11.25" customHeight="1">
      <c r="A58" s="35" t="s">
        <v>45</v>
      </c>
      <c r="B58" s="29"/>
      <c r="C58" s="153"/>
      <c r="D58" s="153"/>
      <c r="E58" s="153"/>
      <c r="F58" s="31"/>
      <c r="G58" s="31"/>
      <c r="H58" s="146"/>
      <c r="I58" s="146"/>
      <c r="J58" s="146"/>
      <c r="K58" s="32"/>
    </row>
    <row r="59" spans="1:11" s="42" customFormat="1" ht="11.25" customHeight="1">
      <c r="A59" s="36" t="s">
        <v>46</v>
      </c>
      <c r="B59" s="37"/>
      <c r="C59" s="154">
        <v>197.5</v>
      </c>
      <c r="D59" s="154">
        <v>196</v>
      </c>
      <c r="E59" s="154">
        <v>197</v>
      </c>
      <c r="F59" s="39">
        <v>100.51020408163265</v>
      </c>
      <c r="G59" s="40"/>
      <c r="H59" s="147">
        <v>75.7</v>
      </c>
      <c r="I59" s="148">
        <v>72.15</v>
      </c>
      <c r="J59" s="148">
        <v>77.5</v>
      </c>
      <c r="K59" s="41">
        <v>107.4151074151074</v>
      </c>
    </row>
    <row r="60" spans="1:11" s="33" customFormat="1" ht="11.25" customHeight="1">
      <c r="A60" s="35"/>
      <c r="B60" s="29"/>
      <c r="C60" s="153"/>
      <c r="D60" s="153"/>
      <c r="E60" s="153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153">
        <v>1</v>
      </c>
      <c r="D61" s="153"/>
      <c r="E61" s="153"/>
      <c r="F61" s="31"/>
      <c r="G61" s="31"/>
      <c r="H61" s="146">
        <v>0.075</v>
      </c>
      <c r="I61" s="146"/>
      <c r="J61" s="146"/>
      <c r="K61" s="32"/>
    </row>
    <row r="62" spans="1:11" s="33" customFormat="1" ht="11.25" customHeight="1">
      <c r="A62" s="35" t="s">
        <v>48</v>
      </c>
      <c r="B62" s="29"/>
      <c r="C62" s="153"/>
      <c r="D62" s="153"/>
      <c r="E62" s="153"/>
      <c r="F62" s="31"/>
      <c r="G62" s="31"/>
      <c r="H62" s="146"/>
      <c r="I62" s="146"/>
      <c r="J62" s="146"/>
      <c r="K62" s="32"/>
    </row>
    <row r="63" spans="1:11" s="33" customFormat="1" ht="11.25" customHeight="1">
      <c r="A63" s="35" t="s">
        <v>49</v>
      </c>
      <c r="B63" s="29"/>
      <c r="C63" s="153">
        <v>3</v>
      </c>
      <c r="D63" s="153">
        <v>3</v>
      </c>
      <c r="E63" s="153">
        <v>3</v>
      </c>
      <c r="F63" s="31"/>
      <c r="G63" s="31"/>
      <c r="H63" s="146">
        <v>0.225</v>
      </c>
      <c r="I63" s="146">
        <v>0.225</v>
      </c>
      <c r="J63" s="146">
        <v>0.225</v>
      </c>
      <c r="K63" s="32"/>
    </row>
    <row r="64" spans="1:11" s="42" customFormat="1" ht="11.25" customHeight="1">
      <c r="A64" s="36" t="s">
        <v>50</v>
      </c>
      <c r="B64" s="37"/>
      <c r="C64" s="154">
        <v>4</v>
      </c>
      <c r="D64" s="154">
        <v>3</v>
      </c>
      <c r="E64" s="154">
        <v>3</v>
      </c>
      <c r="F64" s="39">
        <v>100</v>
      </c>
      <c r="G64" s="40"/>
      <c r="H64" s="147">
        <v>0.3</v>
      </c>
      <c r="I64" s="148">
        <v>0.225</v>
      </c>
      <c r="J64" s="148">
        <v>0.225</v>
      </c>
      <c r="K64" s="41">
        <v>100</v>
      </c>
    </row>
    <row r="65" spans="1:11" s="33" customFormat="1" ht="11.25" customHeight="1">
      <c r="A65" s="35"/>
      <c r="B65" s="29"/>
      <c r="C65" s="153"/>
      <c r="D65" s="153"/>
      <c r="E65" s="153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154"/>
      <c r="D66" s="154"/>
      <c r="E66" s="154"/>
      <c r="F66" s="39"/>
      <c r="G66" s="40"/>
      <c r="H66" s="147"/>
      <c r="I66" s="148"/>
      <c r="J66" s="148"/>
      <c r="K66" s="41"/>
    </row>
    <row r="67" spans="1:11" s="33" customFormat="1" ht="11.25" customHeight="1">
      <c r="A67" s="35"/>
      <c r="B67" s="29"/>
      <c r="C67" s="153"/>
      <c r="D67" s="153"/>
      <c r="E67" s="153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153"/>
      <c r="D68" s="153"/>
      <c r="E68" s="153"/>
      <c r="F68" s="31"/>
      <c r="G68" s="31"/>
      <c r="H68" s="146"/>
      <c r="I68" s="146"/>
      <c r="J68" s="146"/>
      <c r="K68" s="32"/>
    </row>
    <row r="69" spans="1:11" s="33" customFormat="1" ht="11.25" customHeight="1">
      <c r="A69" s="35" t="s">
        <v>53</v>
      </c>
      <c r="B69" s="29"/>
      <c r="C69" s="153"/>
      <c r="D69" s="153"/>
      <c r="E69" s="153"/>
      <c r="F69" s="31"/>
      <c r="G69" s="31"/>
      <c r="H69" s="146"/>
      <c r="I69" s="146"/>
      <c r="J69" s="146"/>
      <c r="K69" s="32"/>
    </row>
    <row r="70" spans="1:11" s="42" customFormat="1" ht="11.25" customHeight="1">
      <c r="A70" s="36" t="s">
        <v>54</v>
      </c>
      <c r="B70" s="37"/>
      <c r="C70" s="154"/>
      <c r="D70" s="154"/>
      <c r="E70" s="154"/>
      <c r="F70" s="39"/>
      <c r="G70" s="40"/>
      <c r="H70" s="147"/>
      <c r="I70" s="148"/>
      <c r="J70" s="148"/>
      <c r="K70" s="41"/>
    </row>
    <row r="71" spans="1:11" s="33" customFormat="1" ht="11.25" customHeight="1">
      <c r="A71" s="35"/>
      <c r="B71" s="29"/>
      <c r="C71" s="153"/>
      <c r="D71" s="153"/>
      <c r="E71" s="153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153"/>
      <c r="D72" s="153"/>
      <c r="E72" s="153"/>
      <c r="F72" s="31"/>
      <c r="G72" s="31"/>
      <c r="H72" s="146"/>
      <c r="I72" s="146"/>
      <c r="J72" s="146"/>
      <c r="K72" s="32"/>
    </row>
    <row r="73" spans="1:11" s="33" customFormat="1" ht="11.25" customHeight="1">
      <c r="A73" s="35" t="s">
        <v>56</v>
      </c>
      <c r="B73" s="29"/>
      <c r="C73" s="153"/>
      <c r="D73" s="153"/>
      <c r="E73" s="153"/>
      <c r="F73" s="31"/>
      <c r="G73" s="31"/>
      <c r="H73" s="146"/>
      <c r="I73" s="146"/>
      <c r="J73" s="146"/>
      <c r="K73" s="32"/>
    </row>
    <row r="74" spans="1:11" s="33" customFormat="1" ht="11.25" customHeight="1">
      <c r="A74" s="35" t="s">
        <v>57</v>
      </c>
      <c r="B74" s="29"/>
      <c r="C74" s="153"/>
      <c r="D74" s="153"/>
      <c r="E74" s="153"/>
      <c r="F74" s="31"/>
      <c r="G74" s="31"/>
      <c r="H74" s="146"/>
      <c r="I74" s="146"/>
      <c r="J74" s="146"/>
      <c r="K74" s="32"/>
    </row>
    <row r="75" spans="1:11" s="33" customFormat="1" ht="11.25" customHeight="1">
      <c r="A75" s="35" t="s">
        <v>58</v>
      </c>
      <c r="B75" s="29"/>
      <c r="C75" s="153"/>
      <c r="D75" s="153"/>
      <c r="E75" s="153">
        <v>1</v>
      </c>
      <c r="F75" s="31"/>
      <c r="G75" s="31"/>
      <c r="H75" s="146"/>
      <c r="I75" s="146"/>
      <c r="J75" s="146">
        <v>0.025</v>
      </c>
      <c r="K75" s="32"/>
    </row>
    <row r="76" spans="1:11" s="33" customFormat="1" ht="11.25" customHeight="1">
      <c r="A76" s="35" t="s">
        <v>59</v>
      </c>
      <c r="B76" s="29"/>
      <c r="C76" s="153"/>
      <c r="D76" s="153"/>
      <c r="E76" s="153"/>
      <c r="F76" s="31"/>
      <c r="G76" s="31"/>
      <c r="H76" s="146"/>
      <c r="I76" s="146"/>
      <c r="J76" s="146"/>
      <c r="K76" s="32"/>
    </row>
    <row r="77" spans="1:11" s="33" customFormat="1" ht="11.25" customHeight="1">
      <c r="A77" s="35" t="s">
        <v>60</v>
      </c>
      <c r="B77" s="29"/>
      <c r="C77" s="153">
        <v>1.07</v>
      </c>
      <c r="D77" s="153">
        <v>1</v>
      </c>
      <c r="E77" s="153">
        <v>1</v>
      </c>
      <c r="F77" s="31"/>
      <c r="G77" s="31"/>
      <c r="H77" s="146">
        <v>0.171</v>
      </c>
      <c r="I77" s="146">
        <v>0.171</v>
      </c>
      <c r="J77" s="146">
        <v>0.171</v>
      </c>
      <c r="K77" s="32"/>
    </row>
    <row r="78" spans="1:11" s="33" customFormat="1" ht="11.25" customHeight="1">
      <c r="A78" s="35" t="s">
        <v>61</v>
      </c>
      <c r="B78" s="29"/>
      <c r="C78" s="153"/>
      <c r="D78" s="153"/>
      <c r="E78" s="153"/>
      <c r="F78" s="31"/>
      <c r="G78" s="31"/>
      <c r="H78" s="146"/>
      <c r="I78" s="146"/>
      <c r="J78" s="146"/>
      <c r="K78" s="32"/>
    </row>
    <row r="79" spans="1:11" s="33" customFormat="1" ht="11.25" customHeight="1">
      <c r="A79" s="35" t="s">
        <v>62</v>
      </c>
      <c r="B79" s="29"/>
      <c r="C79" s="153"/>
      <c r="D79" s="153"/>
      <c r="E79" s="153"/>
      <c r="F79" s="31"/>
      <c r="G79" s="31"/>
      <c r="H79" s="146"/>
      <c r="I79" s="146"/>
      <c r="J79" s="146"/>
      <c r="K79" s="32"/>
    </row>
    <row r="80" spans="1:11" s="42" customFormat="1" ht="11.25" customHeight="1">
      <c r="A80" s="43" t="s">
        <v>63</v>
      </c>
      <c r="B80" s="37"/>
      <c r="C80" s="154">
        <v>1.07</v>
      </c>
      <c r="D80" s="154">
        <v>1</v>
      </c>
      <c r="E80" s="154">
        <v>2</v>
      </c>
      <c r="F80" s="39">
        <v>200</v>
      </c>
      <c r="G80" s="40"/>
      <c r="H80" s="147">
        <v>0.171</v>
      </c>
      <c r="I80" s="148">
        <v>0.171</v>
      </c>
      <c r="J80" s="148">
        <v>0.196</v>
      </c>
      <c r="K80" s="41">
        <v>114.61988304093568</v>
      </c>
    </row>
    <row r="81" spans="1:11" s="33" customFormat="1" ht="11.25" customHeight="1">
      <c r="A81" s="35"/>
      <c r="B81" s="29"/>
      <c r="C81" s="153"/>
      <c r="D81" s="153"/>
      <c r="E81" s="153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153"/>
      <c r="D82" s="153"/>
      <c r="E82" s="153"/>
      <c r="F82" s="31"/>
      <c r="G82" s="31"/>
      <c r="H82" s="146"/>
      <c r="I82" s="146"/>
      <c r="J82" s="146"/>
      <c r="K82" s="32"/>
    </row>
    <row r="83" spans="1:11" s="33" customFormat="1" ht="11.25" customHeight="1">
      <c r="A83" s="35" t="s">
        <v>65</v>
      </c>
      <c r="B83" s="29"/>
      <c r="C83" s="153">
        <v>0.8</v>
      </c>
      <c r="D83" s="153"/>
      <c r="E83" s="153"/>
      <c r="F83" s="31"/>
      <c r="G83" s="31"/>
      <c r="H83" s="146">
        <v>0.056</v>
      </c>
      <c r="I83" s="146"/>
      <c r="J83" s="146"/>
      <c r="K83" s="32"/>
    </row>
    <row r="84" spans="1:11" s="42" customFormat="1" ht="11.25" customHeight="1">
      <c r="A84" s="36" t="s">
        <v>66</v>
      </c>
      <c r="B84" s="37"/>
      <c r="C84" s="154">
        <v>0.8</v>
      </c>
      <c r="D84" s="154"/>
      <c r="E84" s="154"/>
      <c r="F84" s="39"/>
      <c r="G84" s="40"/>
      <c r="H84" s="147">
        <v>0.056</v>
      </c>
      <c r="I84" s="148"/>
      <c r="J84" s="148"/>
      <c r="K84" s="41"/>
    </row>
    <row r="85" spans="1:11" s="33" customFormat="1" ht="11.25" customHeight="1" thickBot="1">
      <c r="A85" s="35"/>
      <c r="B85" s="29"/>
      <c r="C85" s="153"/>
      <c r="D85" s="153"/>
      <c r="E85" s="153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156"/>
      <c r="D86" s="156"/>
      <c r="E86" s="156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67</v>
      </c>
      <c r="B87" s="52"/>
      <c r="C87" s="157">
        <v>455.65</v>
      </c>
      <c r="D87" s="157">
        <v>431.66999999999996</v>
      </c>
      <c r="E87" s="157">
        <v>433</v>
      </c>
      <c r="F87" s="54">
        <f>IF(D87&gt;0,100*E87/D87,0)</f>
        <v>100.3081057289133</v>
      </c>
      <c r="G87" s="40"/>
      <c r="H87" s="151">
        <v>149.80000000000004</v>
      </c>
      <c r="I87" s="152">
        <v>145.991</v>
      </c>
      <c r="J87" s="152">
        <v>151.02599999999998</v>
      </c>
      <c r="K87" s="54">
        <f>IF(I87&gt;0,100*J87/I87,0)</f>
        <v>103.44884273688102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6" useFirstPageNumber="1" horizontalDpi="600" verticalDpi="600" orientation="portrait" paperSize="9" scale="72" r:id="rId1"/>
  <headerFooter alignWithMargins="0"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9"/>
  <dimension ref="A1:K625"/>
  <sheetViews>
    <sheetView view="pageBreakPreview" zoomScale="96" zoomScaleSheetLayoutView="96" zoomScalePageLayoutView="0" workbookViewId="0" topLeftCell="A1">
      <selection activeCell="F12" sqref="F1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97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9</v>
      </c>
      <c r="F7" s="22" t="str">
        <f>CONCATENATE(D6,"=100")</f>
        <v>2019=100</v>
      </c>
      <c r="G7" s="23"/>
      <c r="H7" s="20" t="s">
        <v>6</v>
      </c>
      <c r="I7" s="21" t="s">
        <v>6</v>
      </c>
      <c r="J7" s="21">
        <v>10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153"/>
      <c r="D9" s="153"/>
      <c r="E9" s="153"/>
      <c r="F9" s="31"/>
      <c r="G9" s="31"/>
      <c r="H9" s="146"/>
      <c r="I9" s="146"/>
      <c r="J9" s="146"/>
      <c r="K9" s="32"/>
    </row>
    <row r="10" spans="1:11" s="33" customFormat="1" ht="11.25" customHeight="1">
      <c r="A10" s="35" t="s">
        <v>8</v>
      </c>
      <c r="B10" s="29"/>
      <c r="C10" s="153"/>
      <c r="D10" s="153"/>
      <c r="E10" s="153"/>
      <c r="F10" s="31"/>
      <c r="G10" s="31"/>
      <c r="H10" s="146"/>
      <c r="I10" s="146"/>
      <c r="J10" s="146"/>
      <c r="K10" s="32"/>
    </row>
    <row r="11" spans="1:11" s="33" customFormat="1" ht="11.25" customHeight="1">
      <c r="A11" s="28" t="s">
        <v>9</v>
      </c>
      <c r="B11" s="29"/>
      <c r="C11" s="153"/>
      <c r="D11" s="153"/>
      <c r="E11" s="153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10</v>
      </c>
      <c r="B12" s="29"/>
      <c r="C12" s="153"/>
      <c r="D12" s="153"/>
      <c r="E12" s="153"/>
      <c r="F12" s="31"/>
      <c r="G12" s="31"/>
      <c r="H12" s="146"/>
      <c r="I12" s="146"/>
      <c r="J12" s="146"/>
      <c r="K12" s="32"/>
    </row>
    <row r="13" spans="1:11" s="42" customFormat="1" ht="11.25" customHeight="1">
      <c r="A13" s="36" t="s">
        <v>11</v>
      </c>
      <c r="B13" s="37"/>
      <c r="C13" s="154"/>
      <c r="D13" s="154"/>
      <c r="E13" s="154"/>
      <c r="F13" s="39"/>
      <c r="G13" s="40"/>
      <c r="H13" s="147"/>
      <c r="I13" s="148"/>
      <c r="J13" s="148"/>
      <c r="K13" s="41"/>
    </row>
    <row r="14" spans="1:11" s="33" customFormat="1" ht="11.25" customHeight="1">
      <c r="A14" s="35"/>
      <c r="B14" s="29"/>
      <c r="C14" s="153"/>
      <c r="D14" s="153"/>
      <c r="E14" s="153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154"/>
      <c r="D15" s="154"/>
      <c r="E15" s="154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153"/>
      <c r="D16" s="153"/>
      <c r="E16" s="153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154"/>
      <c r="D17" s="154">
        <v>1</v>
      </c>
      <c r="E17" s="154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153"/>
      <c r="D18" s="153"/>
      <c r="E18" s="153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153"/>
      <c r="D19" s="153"/>
      <c r="E19" s="153"/>
      <c r="F19" s="31"/>
      <c r="G19" s="31"/>
      <c r="H19" s="146"/>
      <c r="I19" s="146"/>
      <c r="J19" s="146"/>
      <c r="K19" s="32"/>
    </row>
    <row r="20" spans="1:11" s="33" customFormat="1" ht="11.25" customHeight="1">
      <c r="A20" s="35" t="s">
        <v>15</v>
      </c>
      <c r="B20" s="29"/>
      <c r="C20" s="153"/>
      <c r="D20" s="153"/>
      <c r="E20" s="153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153"/>
      <c r="D21" s="153"/>
      <c r="E21" s="153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154"/>
      <c r="D22" s="154"/>
      <c r="E22" s="154"/>
      <c r="F22" s="39"/>
      <c r="G22" s="40"/>
      <c r="H22" s="147"/>
      <c r="I22" s="148"/>
      <c r="J22" s="148"/>
      <c r="K22" s="41"/>
    </row>
    <row r="23" spans="1:11" s="33" customFormat="1" ht="11.25" customHeight="1">
      <c r="A23" s="35"/>
      <c r="B23" s="29"/>
      <c r="C23" s="153"/>
      <c r="D23" s="153"/>
      <c r="E23" s="153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154">
        <v>0.76</v>
      </c>
      <c r="D24" s="154">
        <v>1</v>
      </c>
      <c r="E24" s="154">
        <v>1</v>
      </c>
      <c r="F24" s="39">
        <v>100</v>
      </c>
      <c r="G24" s="40"/>
      <c r="H24" s="147">
        <v>0.066</v>
      </c>
      <c r="I24" s="148">
        <v>0.066</v>
      </c>
      <c r="J24" s="148">
        <v>0.066</v>
      </c>
      <c r="K24" s="41">
        <v>100</v>
      </c>
    </row>
    <row r="25" spans="1:11" s="33" customFormat="1" ht="11.25" customHeight="1">
      <c r="A25" s="35"/>
      <c r="B25" s="29"/>
      <c r="C25" s="153"/>
      <c r="D25" s="153"/>
      <c r="E25" s="153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154">
        <v>47</v>
      </c>
      <c r="D26" s="154">
        <v>47</v>
      </c>
      <c r="E26" s="154">
        <v>47</v>
      </c>
      <c r="F26" s="39">
        <v>100</v>
      </c>
      <c r="G26" s="40"/>
      <c r="H26" s="147">
        <v>6.815</v>
      </c>
      <c r="I26" s="148">
        <v>6.9</v>
      </c>
      <c r="J26" s="148">
        <v>6.9</v>
      </c>
      <c r="K26" s="41">
        <v>100</v>
      </c>
    </row>
    <row r="27" spans="1:11" s="33" customFormat="1" ht="11.25" customHeight="1">
      <c r="A27" s="35"/>
      <c r="B27" s="29"/>
      <c r="C27" s="153"/>
      <c r="D27" s="153"/>
      <c r="E27" s="153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153"/>
      <c r="D28" s="153"/>
      <c r="E28" s="153"/>
      <c r="F28" s="31"/>
      <c r="G28" s="31"/>
      <c r="H28" s="146"/>
      <c r="I28" s="146"/>
      <c r="J28" s="146"/>
      <c r="K28" s="32"/>
    </row>
    <row r="29" spans="1:11" s="33" customFormat="1" ht="11.25" customHeight="1">
      <c r="A29" s="35" t="s">
        <v>21</v>
      </c>
      <c r="B29" s="29"/>
      <c r="C29" s="153"/>
      <c r="D29" s="153"/>
      <c r="E29" s="153"/>
      <c r="F29" s="31"/>
      <c r="G29" s="31"/>
      <c r="H29" s="146"/>
      <c r="I29" s="146"/>
      <c r="J29" s="146"/>
      <c r="K29" s="32"/>
    </row>
    <row r="30" spans="1:11" s="33" customFormat="1" ht="11.25" customHeight="1">
      <c r="A30" s="35" t="s">
        <v>22</v>
      </c>
      <c r="B30" s="29"/>
      <c r="C30" s="153"/>
      <c r="D30" s="153"/>
      <c r="E30" s="153"/>
      <c r="F30" s="31"/>
      <c r="G30" s="31"/>
      <c r="H30" s="146"/>
      <c r="I30" s="146"/>
      <c r="J30" s="146"/>
      <c r="K30" s="32"/>
    </row>
    <row r="31" spans="1:11" s="42" customFormat="1" ht="11.25" customHeight="1">
      <c r="A31" s="43" t="s">
        <v>23</v>
      </c>
      <c r="B31" s="37"/>
      <c r="C31" s="154"/>
      <c r="D31" s="154"/>
      <c r="E31" s="154"/>
      <c r="F31" s="39"/>
      <c r="G31" s="40"/>
      <c r="H31" s="147"/>
      <c r="I31" s="148"/>
      <c r="J31" s="148"/>
      <c r="K31" s="41"/>
    </row>
    <row r="32" spans="1:11" s="33" customFormat="1" ht="11.25" customHeight="1">
      <c r="A32" s="35"/>
      <c r="B32" s="29"/>
      <c r="C32" s="153"/>
      <c r="D32" s="153"/>
      <c r="E32" s="153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153"/>
      <c r="D33" s="153"/>
      <c r="E33" s="153"/>
      <c r="F33" s="31"/>
      <c r="G33" s="31"/>
      <c r="H33" s="146"/>
      <c r="I33" s="146"/>
      <c r="J33" s="146"/>
      <c r="K33" s="32"/>
    </row>
    <row r="34" spans="1:11" s="33" customFormat="1" ht="11.25" customHeight="1">
      <c r="A34" s="35" t="s">
        <v>25</v>
      </c>
      <c r="B34" s="29"/>
      <c r="C34" s="153"/>
      <c r="D34" s="153"/>
      <c r="E34" s="153"/>
      <c r="F34" s="31"/>
      <c r="G34" s="31"/>
      <c r="H34" s="146"/>
      <c r="I34" s="146"/>
      <c r="J34" s="146"/>
      <c r="K34" s="32"/>
    </row>
    <row r="35" spans="1:11" s="33" customFormat="1" ht="11.25" customHeight="1">
      <c r="A35" s="35" t="s">
        <v>26</v>
      </c>
      <c r="B35" s="29"/>
      <c r="C35" s="153"/>
      <c r="D35" s="153"/>
      <c r="E35" s="153"/>
      <c r="F35" s="31"/>
      <c r="G35" s="31"/>
      <c r="H35" s="146"/>
      <c r="I35" s="146"/>
      <c r="J35" s="146"/>
      <c r="K35" s="32"/>
    </row>
    <row r="36" spans="1:11" s="33" customFormat="1" ht="11.25" customHeight="1">
      <c r="A36" s="35" t="s">
        <v>27</v>
      </c>
      <c r="B36" s="29"/>
      <c r="C36" s="153"/>
      <c r="D36" s="153"/>
      <c r="E36" s="153"/>
      <c r="F36" s="31"/>
      <c r="G36" s="31"/>
      <c r="H36" s="146"/>
      <c r="I36" s="146"/>
      <c r="J36" s="146"/>
      <c r="K36" s="32"/>
    </row>
    <row r="37" spans="1:11" s="42" customFormat="1" ht="11.25" customHeight="1">
      <c r="A37" s="36" t="s">
        <v>28</v>
      </c>
      <c r="B37" s="37"/>
      <c r="C37" s="154"/>
      <c r="D37" s="154"/>
      <c r="E37" s="154"/>
      <c r="F37" s="39"/>
      <c r="G37" s="40"/>
      <c r="H37" s="147"/>
      <c r="I37" s="148"/>
      <c r="J37" s="148"/>
      <c r="K37" s="41"/>
    </row>
    <row r="38" spans="1:11" s="33" customFormat="1" ht="11.25" customHeight="1">
      <c r="A38" s="35"/>
      <c r="B38" s="29"/>
      <c r="C38" s="153"/>
      <c r="D38" s="153"/>
      <c r="E38" s="153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154">
        <v>0.52</v>
      </c>
      <c r="D39" s="154">
        <v>0.52</v>
      </c>
      <c r="E39" s="154">
        <v>0.52</v>
      </c>
      <c r="F39" s="39">
        <v>100</v>
      </c>
      <c r="G39" s="40"/>
      <c r="H39" s="147">
        <v>0.069</v>
      </c>
      <c r="I39" s="148">
        <v>0.069</v>
      </c>
      <c r="J39" s="148">
        <v>0.07</v>
      </c>
      <c r="K39" s="41">
        <v>101.44927536231884</v>
      </c>
    </row>
    <row r="40" spans="1:11" s="33" customFormat="1" ht="11.25" customHeight="1">
      <c r="A40" s="35"/>
      <c r="B40" s="29"/>
      <c r="C40" s="153"/>
      <c r="D40" s="153"/>
      <c r="E40" s="153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153"/>
      <c r="D41" s="153"/>
      <c r="E41" s="153"/>
      <c r="F41" s="31"/>
      <c r="G41" s="31"/>
      <c r="H41" s="146"/>
      <c r="I41" s="146"/>
      <c r="J41" s="146"/>
      <c r="K41" s="32"/>
    </row>
    <row r="42" spans="1:11" s="33" customFormat="1" ht="11.25" customHeight="1">
      <c r="A42" s="35" t="s">
        <v>31</v>
      </c>
      <c r="B42" s="29"/>
      <c r="C42" s="153"/>
      <c r="D42" s="153"/>
      <c r="E42" s="153"/>
      <c r="F42" s="31"/>
      <c r="G42" s="31"/>
      <c r="H42" s="146"/>
      <c r="I42" s="146"/>
      <c r="J42" s="146"/>
      <c r="K42" s="32"/>
    </row>
    <row r="43" spans="1:11" s="33" customFormat="1" ht="11.25" customHeight="1">
      <c r="A43" s="35" t="s">
        <v>32</v>
      </c>
      <c r="B43" s="29"/>
      <c r="C43" s="153"/>
      <c r="D43" s="153"/>
      <c r="E43" s="153"/>
      <c r="F43" s="31"/>
      <c r="G43" s="31"/>
      <c r="H43" s="146"/>
      <c r="I43" s="146"/>
      <c r="J43" s="146"/>
      <c r="K43" s="32"/>
    </row>
    <row r="44" spans="1:11" s="33" customFormat="1" ht="11.25" customHeight="1">
      <c r="A44" s="35" t="s">
        <v>33</v>
      </c>
      <c r="B44" s="29"/>
      <c r="C44" s="153">
        <v>3.06</v>
      </c>
      <c r="D44" s="153"/>
      <c r="E44" s="153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34</v>
      </c>
      <c r="B45" s="29"/>
      <c r="C45" s="153"/>
      <c r="D45" s="153"/>
      <c r="E45" s="153"/>
      <c r="F45" s="31"/>
      <c r="G45" s="31"/>
      <c r="H45" s="146"/>
      <c r="I45" s="146"/>
      <c r="J45" s="146"/>
      <c r="K45" s="32"/>
    </row>
    <row r="46" spans="1:11" s="33" customFormat="1" ht="11.25" customHeight="1">
      <c r="A46" s="35" t="s">
        <v>35</v>
      </c>
      <c r="B46" s="29"/>
      <c r="C46" s="153"/>
      <c r="D46" s="153"/>
      <c r="E46" s="153"/>
      <c r="F46" s="31"/>
      <c r="G46" s="31"/>
      <c r="H46" s="146"/>
      <c r="I46" s="146"/>
      <c r="J46" s="146"/>
      <c r="K46" s="32"/>
    </row>
    <row r="47" spans="1:11" s="33" customFormat="1" ht="11.25" customHeight="1">
      <c r="A47" s="35" t="s">
        <v>36</v>
      </c>
      <c r="B47" s="29"/>
      <c r="C47" s="153">
        <v>0.72</v>
      </c>
      <c r="D47" s="153"/>
      <c r="E47" s="153"/>
      <c r="F47" s="31"/>
      <c r="G47" s="31"/>
      <c r="H47" s="146">
        <v>0.17</v>
      </c>
      <c r="I47" s="146"/>
      <c r="J47" s="146"/>
      <c r="K47" s="32"/>
    </row>
    <row r="48" spans="1:11" s="33" customFormat="1" ht="11.25" customHeight="1">
      <c r="A48" s="35" t="s">
        <v>37</v>
      </c>
      <c r="B48" s="29"/>
      <c r="C48" s="153"/>
      <c r="D48" s="153"/>
      <c r="E48" s="153"/>
      <c r="F48" s="31"/>
      <c r="G48" s="31"/>
      <c r="H48" s="146"/>
      <c r="I48" s="146"/>
      <c r="J48" s="146"/>
      <c r="K48" s="32"/>
    </row>
    <row r="49" spans="1:11" s="33" customFormat="1" ht="11.25" customHeight="1">
      <c r="A49" s="35" t="s">
        <v>38</v>
      </c>
      <c r="B49" s="29"/>
      <c r="C49" s="153"/>
      <c r="D49" s="153"/>
      <c r="E49" s="153"/>
      <c r="F49" s="31"/>
      <c r="G49" s="31"/>
      <c r="H49" s="146"/>
      <c r="I49" s="146"/>
      <c r="J49" s="146"/>
      <c r="K49" s="32"/>
    </row>
    <row r="50" spans="1:11" s="42" customFormat="1" ht="11.25" customHeight="1">
      <c r="A50" s="43" t="s">
        <v>39</v>
      </c>
      <c r="B50" s="37"/>
      <c r="C50" s="154">
        <v>3.7800000000000002</v>
      </c>
      <c r="D50" s="154"/>
      <c r="E50" s="154"/>
      <c r="F50" s="39"/>
      <c r="G50" s="40"/>
      <c r="H50" s="147">
        <v>0.17</v>
      </c>
      <c r="I50" s="148"/>
      <c r="J50" s="148"/>
      <c r="K50" s="41"/>
    </row>
    <row r="51" spans="1:11" s="33" customFormat="1" ht="11.25" customHeight="1">
      <c r="A51" s="35"/>
      <c r="B51" s="44"/>
      <c r="C51" s="155"/>
      <c r="D51" s="155"/>
      <c r="E51" s="15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154"/>
      <c r="D52" s="154"/>
      <c r="E52" s="154"/>
      <c r="F52" s="39"/>
      <c r="G52" s="40"/>
      <c r="H52" s="147"/>
      <c r="I52" s="148"/>
      <c r="J52" s="148"/>
      <c r="K52" s="41"/>
    </row>
    <row r="53" spans="1:11" s="33" customFormat="1" ht="11.25" customHeight="1">
      <c r="A53" s="35"/>
      <c r="B53" s="29"/>
      <c r="C53" s="153"/>
      <c r="D53" s="153"/>
      <c r="E53" s="153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153">
        <v>12</v>
      </c>
      <c r="D54" s="153">
        <v>12</v>
      </c>
      <c r="E54" s="153">
        <v>12</v>
      </c>
      <c r="F54" s="31"/>
      <c r="G54" s="31"/>
      <c r="H54" s="146">
        <v>3.48</v>
      </c>
      <c r="I54" s="146">
        <v>3.12</v>
      </c>
      <c r="J54" s="146">
        <v>3.6</v>
      </c>
      <c r="K54" s="32"/>
    </row>
    <row r="55" spans="1:11" s="33" customFormat="1" ht="11.25" customHeight="1">
      <c r="A55" s="35" t="s">
        <v>42</v>
      </c>
      <c r="B55" s="29"/>
      <c r="C55" s="153"/>
      <c r="D55" s="153"/>
      <c r="E55" s="153"/>
      <c r="F55" s="31"/>
      <c r="G55" s="31"/>
      <c r="H55" s="146"/>
      <c r="I55" s="146"/>
      <c r="J55" s="146"/>
      <c r="K55" s="32"/>
    </row>
    <row r="56" spans="1:11" s="33" customFormat="1" ht="11.25" customHeight="1">
      <c r="A56" s="35" t="s">
        <v>43</v>
      </c>
      <c r="B56" s="29"/>
      <c r="C56" s="153">
        <v>22</v>
      </c>
      <c r="D56" s="153">
        <v>26</v>
      </c>
      <c r="E56" s="153">
        <v>26</v>
      </c>
      <c r="F56" s="31"/>
      <c r="G56" s="31"/>
      <c r="H56" s="146">
        <v>5.5</v>
      </c>
      <c r="I56" s="146">
        <v>5.5</v>
      </c>
      <c r="J56" s="146">
        <v>5.5</v>
      </c>
      <c r="K56" s="32"/>
    </row>
    <row r="57" spans="1:11" s="33" customFormat="1" ht="11.25" customHeight="1">
      <c r="A57" s="35" t="s">
        <v>44</v>
      </c>
      <c r="B57" s="29"/>
      <c r="C57" s="153"/>
      <c r="D57" s="153"/>
      <c r="E57" s="153"/>
      <c r="F57" s="31"/>
      <c r="G57" s="31"/>
      <c r="H57" s="146"/>
      <c r="I57" s="146"/>
      <c r="J57" s="146"/>
      <c r="K57" s="32"/>
    </row>
    <row r="58" spans="1:11" s="33" customFormat="1" ht="11.25" customHeight="1">
      <c r="A58" s="35" t="s">
        <v>45</v>
      </c>
      <c r="B58" s="29"/>
      <c r="C58" s="153"/>
      <c r="D58" s="153"/>
      <c r="E58" s="153"/>
      <c r="F58" s="31"/>
      <c r="G58" s="31"/>
      <c r="H58" s="146"/>
      <c r="I58" s="146"/>
      <c r="J58" s="146"/>
      <c r="K58" s="32"/>
    </row>
    <row r="59" spans="1:11" s="42" customFormat="1" ht="11.25" customHeight="1">
      <c r="A59" s="36" t="s">
        <v>46</v>
      </c>
      <c r="B59" s="37"/>
      <c r="C59" s="154">
        <v>34</v>
      </c>
      <c r="D59" s="154">
        <v>38</v>
      </c>
      <c r="E59" s="154">
        <v>38</v>
      </c>
      <c r="F59" s="39">
        <v>100</v>
      </c>
      <c r="G59" s="40"/>
      <c r="H59" s="147">
        <v>8.98</v>
      </c>
      <c r="I59" s="148">
        <v>8.620000000000001</v>
      </c>
      <c r="J59" s="148">
        <v>9.1</v>
      </c>
      <c r="K59" s="41">
        <v>105.56844547563804</v>
      </c>
    </row>
    <row r="60" spans="1:11" s="33" customFormat="1" ht="11.25" customHeight="1">
      <c r="A60" s="35"/>
      <c r="B60" s="29"/>
      <c r="C60" s="153"/>
      <c r="D60" s="153"/>
      <c r="E60" s="153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153"/>
      <c r="D61" s="153"/>
      <c r="E61" s="153"/>
      <c r="F61" s="31"/>
      <c r="G61" s="31"/>
      <c r="H61" s="146"/>
      <c r="I61" s="146"/>
      <c r="J61" s="146"/>
      <c r="K61" s="32"/>
    </row>
    <row r="62" spans="1:11" s="33" customFormat="1" ht="11.25" customHeight="1">
      <c r="A62" s="35" t="s">
        <v>48</v>
      </c>
      <c r="B62" s="29"/>
      <c r="C62" s="153"/>
      <c r="D62" s="153"/>
      <c r="E62" s="153"/>
      <c r="F62" s="31"/>
      <c r="G62" s="31"/>
      <c r="H62" s="146"/>
      <c r="I62" s="146"/>
      <c r="J62" s="146"/>
      <c r="K62" s="32"/>
    </row>
    <row r="63" spans="1:11" s="33" customFormat="1" ht="11.25" customHeight="1">
      <c r="A63" s="35" t="s">
        <v>49</v>
      </c>
      <c r="B63" s="29"/>
      <c r="C63" s="153"/>
      <c r="D63" s="153"/>
      <c r="E63" s="153"/>
      <c r="F63" s="31"/>
      <c r="G63" s="31"/>
      <c r="H63" s="146"/>
      <c r="I63" s="146"/>
      <c r="J63" s="146"/>
      <c r="K63" s="32"/>
    </row>
    <row r="64" spans="1:11" s="42" customFormat="1" ht="11.25" customHeight="1">
      <c r="A64" s="36" t="s">
        <v>50</v>
      </c>
      <c r="B64" s="37"/>
      <c r="C64" s="154"/>
      <c r="D64" s="154"/>
      <c r="E64" s="154"/>
      <c r="F64" s="39"/>
      <c r="G64" s="40"/>
      <c r="H64" s="147"/>
      <c r="I64" s="148"/>
      <c r="J64" s="148"/>
      <c r="K64" s="41"/>
    </row>
    <row r="65" spans="1:11" s="33" customFormat="1" ht="11.25" customHeight="1">
      <c r="A65" s="35"/>
      <c r="B65" s="29"/>
      <c r="C65" s="153"/>
      <c r="D65" s="153"/>
      <c r="E65" s="153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154"/>
      <c r="D66" s="154">
        <v>1</v>
      </c>
      <c r="E66" s="154">
        <v>1</v>
      </c>
      <c r="F66" s="39">
        <v>100</v>
      </c>
      <c r="G66" s="40"/>
      <c r="H66" s="147"/>
      <c r="I66" s="148">
        <v>0.001</v>
      </c>
      <c r="J66" s="148">
        <v>0.002</v>
      </c>
      <c r="K66" s="41">
        <v>200</v>
      </c>
    </row>
    <row r="67" spans="1:11" s="33" customFormat="1" ht="11.25" customHeight="1">
      <c r="A67" s="35"/>
      <c r="B67" s="29"/>
      <c r="C67" s="153"/>
      <c r="D67" s="153"/>
      <c r="E67" s="153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153"/>
      <c r="D68" s="153"/>
      <c r="E68" s="153"/>
      <c r="F68" s="31"/>
      <c r="G68" s="31"/>
      <c r="H68" s="146"/>
      <c r="I68" s="146"/>
      <c r="J68" s="146"/>
      <c r="K68" s="32"/>
    </row>
    <row r="69" spans="1:11" s="33" customFormat="1" ht="11.25" customHeight="1">
      <c r="A69" s="35" t="s">
        <v>53</v>
      </c>
      <c r="B69" s="29"/>
      <c r="C69" s="153"/>
      <c r="D69" s="153"/>
      <c r="E69" s="153"/>
      <c r="F69" s="31"/>
      <c r="G69" s="31"/>
      <c r="H69" s="146"/>
      <c r="I69" s="146"/>
      <c r="J69" s="146"/>
      <c r="K69" s="32"/>
    </row>
    <row r="70" spans="1:11" s="42" customFormat="1" ht="11.25" customHeight="1">
      <c r="A70" s="36" t="s">
        <v>54</v>
      </c>
      <c r="B70" s="37"/>
      <c r="C70" s="154"/>
      <c r="D70" s="154"/>
      <c r="E70" s="154"/>
      <c r="F70" s="39"/>
      <c r="G70" s="40"/>
      <c r="H70" s="147"/>
      <c r="I70" s="148"/>
      <c r="J70" s="148"/>
      <c r="K70" s="41"/>
    </row>
    <row r="71" spans="1:11" s="33" customFormat="1" ht="11.25" customHeight="1">
      <c r="A71" s="35"/>
      <c r="B71" s="29"/>
      <c r="C71" s="153"/>
      <c r="D71" s="153"/>
      <c r="E71" s="153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153">
        <v>2</v>
      </c>
      <c r="D72" s="153">
        <v>2</v>
      </c>
      <c r="E72" s="153">
        <v>2</v>
      </c>
      <c r="F72" s="31"/>
      <c r="G72" s="31"/>
      <c r="H72" s="146">
        <v>0.16</v>
      </c>
      <c r="I72" s="146">
        <v>0.16</v>
      </c>
      <c r="J72" s="146">
        <v>0.16</v>
      </c>
      <c r="K72" s="32"/>
    </row>
    <row r="73" spans="1:11" s="33" customFormat="1" ht="11.25" customHeight="1">
      <c r="A73" s="35" t="s">
        <v>56</v>
      </c>
      <c r="B73" s="29"/>
      <c r="C73" s="153"/>
      <c r="D73" s="153"/>
      <c r="E73" s="153"/>
      <c r="F73" s="31"/>
      <c r="G73" s="31"/>
      <c r="H73" s="146"/>
      <c r="I73" s="146"/>
      <c r="J73" s="146"/>
      <c r="K73" s="32"/>
    </row>
    <row r="74" spans="1:11" s="33" customFormat="1" ht="11.25" customHeight="1">
      <c r="A74" s="35" t="s">
        <v>57</v>
      </c>
      <c r="B74" s="29"/>
      <c r="C74" s="153"/>
      <c r="D74" s="153"/>
      <c r="E74" s="153"/>
      <c r="F74" s="31"/>
      <c r="G74" s="31"/>
      <c r="H74" s="146"/>
      <c r="I74" s="146"/>
      <c r="J74" s="146"/>
      <c r="K74" s="32"/>
    </row>
    <row r="75" spans="1:11" s="33" customFormat="1" ht="11.25" customHeight="1">
      <c r="A75" s="35" t="s">
        <v>58</v>
      </c>
      <c r="B75" s="29"/>
      <c r="C75" s="153">
        <v>5.2</v>
      </c>
      <c r="D75" s="153">
        <v>1</v>
      </c>
      <c r="E75" s="153">
        <v>5</v>
      </c>
      <c r="F75" s="31"/>
      <c r="G75" s="31"/>
      <c r="H75" s="146">
        <v>0.03</v>
      </c>
      <c r="I75" s="146">
        <v>0.03</v>
      </c>
      <c r="J75" s="146">
        <v>0.03</v>
      </c>
      <c r="K75" s="32"/>
    </row>
    <row r="76" spans="1:11" s="33" customFormat="1" ht="11.25" customHeight="1">
      <c r="A76" s="35" t="s">
        <v>59</v>
      </c>
      <c r="B76" s="29"/>
      <c r="C76" s="153"/>
      <c r="D76" s="153"/>
      <c r="E76" s="153"/>
      <c r="F76" s="31"/>
      <c r="G76" s="31"/>
      <c r="H76" s="146"/>
      <c r="I76" s="146"/>
      <c r="J76" s="146"/>
      <c r="K76" s="32"/>
    </row>
    <row r="77" spans="1:11" s="33" customFormat="1" ht="11.25" customHeight="1">
      <c r="A77" s="35" t="s">
        <v>60</v>
      </c>
      <c r="B77" s="29"/>
      <c r="C77" s="153">
        <v>1</v>
      </c>
      <c r="D77" s="153">
        <v>1</v>
      </c>
      <c r="E77" s="153">
        <v>1</v>
      </c>
      <c r="F77" s="31"/>
      <c r="G77" s="31"/>
      <c r="H77" s="146">
        <v>0.16</v>
      </c>
      <c r="I77" s="146">
        <v>0.16</v>
      </c>
      <c r="J77" s="146">
        <v>0.16</v>
      </c>
      <c r="K77" s="32"/>
    </row>
    <row r="78" spans="1:11" s="33" customFormat="1" ht="11.25" customHeight="1">
      <c r="A78" s="35" t="s">
        <v>61</v>
      </c>
      <c r="B78" s="29"/>
      <c r="C78" s="153"/>
      <c r="D78" s="153"/>
      <c r="E78" s="153"/>
      <c r="F78" s="31"/>
      <c r="G78" s="31"/>
      <c r="H78" s="146"/>
      <c r="I78" s="146"/>
      <c r="J78" s="146"/>
      <c r="K78" s="32"/>
    </row>
    <row r="79" spans="1:11" s="33" customFormat="1" ht="11.25" customHeight="1">
      <c r="A79" s="35" t="s">
        <v>62</v>
      </c>
      <c r="B79" s="29"/>
      <c r="C79" s="153"/>
      <c r="D79" s="153"/>
      <c r="E79" s="153"/>
      <c r="F79" s="31"/>
      <c r="G79" s="31"/>
      <c r="H79" s="146"/>
      <c r="I79" s="146"/>
      <c r="J79" s="146"/>
      <c r="K79" s="32"/>
    </row>
    <row r="80" spans="1:11" s="42" customFormat="1" ht="11.25" customHeight="1">
      <c r="A80" s="43" t="s">
        <v>63</v>
      </c>
      <c r="B80" s="37"/>
      <c r="C80" s="154">
        <v>8.2</v>
      </c>
      <c r="D80" s="154">
        <v>4</v>
      </c>
      <c r="E80" s="154">
        <v>8</v>
      </c>
      <c r="F80" s="39">
        <v>200</v>
      </c>
      <c r="G80" s="40"/>
      <c r="H80" s="147">
        <v>0.35</v>
      </c>
      <c r="I80" s="148">
        <v>0.35</v>
      </c>
      <c r="J80" s="148">
        <v>0.35</v>
      </c>
      <c r="K80" s="41">
        <v>100</v>
      </c>
    </row>
    <row r="81" spans="1:11" s="33" customFormat="1" ht="11.25" customHeight="1">
      <c r="A81" s="35"/>
      <c r="B81" s="29"/>
      <c r="C81" s="153"/>
      <c r="D81" s="153"/>
      <c r="E81" s="153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153"/>
      <c r="D82" s="153"/>
      <c r="E82" s="153"/>
      <c r="F82" s="31"/>
      <c r="G82" s="31"/>
      <c r="H82" s="146"/>
      <c r="I82" s="146"/>
      <c r="J82" s="146"/>
      <c r="K82" s="32"/>
    </row>
    <row r="83" spans="1:11" s="33" customFormat="1" ht="11.25" customHeight="1">
      <c r="A83" s="35" t="s">
        <v>65</v>
      </c>
      <c r="B83" s="29"/>
      <c r="C83" s="153"/>
      <c r="D83" s="153"/>
      <c r="E83" s="153"/>
      <c r="F83" s="31"/>
      <c r="G83" s="31"/>
      <c r="H83" s="146"/>
      <c r="I83" s="146"/>
      <c r="J83" s="146"/>
      <c r="K83" s="32"/>
    </row>
    <row r="84" spans="1:11" s="42" customFormat="1" ht="11.25" customHeight="1">
      <c r="A84" s="36" t="s">
        <v>66</v>
      </c>
      <c r="B84" s="37"/>
      <c r="C84" s="154"/>
      <c r="D84" s="154"/>
      <c r="E84" s="154"/>
      <c r="F84" s="39"/>
      <c r="G84" s="40"/>
      <c r="H84" s="147"/>
      <c r="I84" s="148"/>
      <c r="J84" s="148"/>
      <c r="K84" s="41"/>
    </row>
    <row r="85" spans="1:11" s="33" customFormat="1" ht="11.25" customHeight="1" thickBot="1">
      <c r="A85" s="35"/>
      <c r="B85" s="29"/>
      <c r="C85" s="153"/>
      <c r="D85" s="153"/>
      <c r="E85" s="153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156"/>
      <c r="D86" s="156"/>
      <c r="E86" s="156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67</v>
      </c>
      <c r="B87" s="52"/>
      <c r="C87" s="157">
        <v>94.26</v>
      </c>
      <c r="D87" s="157">
        <v>92.52000000000001</v>
      </c>
      <c r="E87" s="157">
        <v>95.52000000000001</v>
      </c>
      <c r="F87" s="54">
        <f>IF(D87&gt;0,100*E87/D87,0)</f>
        <v>103.24254215304799</v>
      </c>
      <c r="G87" s="40"/>
      <c r="H87" s="151">
        <v>16.450000000000003</v>
      </c>
      <c r="I87" s="152">
        <v>16.006</v>
      </c>
      <c r="J87" s="152">
        <v>16.488</v>
      </c>
      <c r="K87" s="54">
        <f>IF(I87&gt;0,100*J87/I87,0)</f>
        <v>103.01137073597401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7" useFirstPageNumber="1" horizontalDpi="600" verticalDpi="600" orientation="portrait" paperSize="9" scale="72" r:id="rId1"/>
  <headerFooter alignWithMargins="0"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40"/>
  <dimension ref="A1:K625"/>
  <sheetViews>
    <sheetView view="pageBreakPreview" zoomScale="99" zoomScaleSheetLayoutView="99" zoomScalePageLayoutView="0" workbookViewId="0" topLeftCell="A1">
      <selection activeCell="A2" sqref="A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98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277</v>
      </c>
      <c r="D7" s="21" t="s">
        <v>6</v>
      </c>
      <c r="E7" s="21">
        <v>10</v>
      </c>
      <c r="F7" s="22" t="str">
        <f>CONCATENATE(D6,"=100")</f>
        <v>2018=100</v>
      </c>
      <c r="G7" s="23"/>
      <c r="H7" s="20" t="s">
        <v>277</v>
      </c>
      <c r="I7" s="21" t="s">
        <v>6</v>
      </c>
      <c r="J7" s="21"/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>
        <v>4</v>
      </c>
      <c r="F9" s="31"/>
      <c r="G9" s="31"/>
      <c r="H9" s="146"/>
      <c r="I9" s="146">
        <v>0.12</v>
      </c>
      <c r="J9" s="146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6"/>
      <c r="I10" s="146"/>
      <c r="J10" s="146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>
        <v>4</v>
      </c>
      <c r="F11" s="31"/>
      <c r="G11" s="31"/>
      <c r="H11" s="146"/>
      <c r="I11" s="146">
        <v>0.155</v>
      </c>
      <c r="J11" s="146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>
        <v>20</v>
      </c>
      <c r="F12" s="31"/>
      <c r="G12" s="31"/>
      <c r="H12" s="146"/>
      <c r="I12" s="146">
        <v>0.516</v>
      </c>
      <c r="J12" s="146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>
        <v>28</v>
      </c>
      <c r="F13" s="39"/>
      <c r="G13" s="40"/>
      <c r="H13" s="147"/>
      <c r="I13" s="148">
        <v>0.791</v>
      </c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>
        <v>1</v>
      </c>
      <c r="D15" s="38">
        <v>1</v>
      </c>
      <c r="E15" s="38">
        <v>1</v>
      </c>
      <c r="F15" s="39">
        <v>100</v>
      </c>
      <c r="G15" s="40"/>
      <c r="H15" s="147">
        <v>0.014</v>
      </c>
      <c r="I15" s="148">
        <v>0.014</v>
      </c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>
        <v>49</v>
      </c>
      <c r="D19" s="30">
        <v>49</v>
      </c>
      <c r="E19" s="30">
        <v>49</v>
      </c>
      <c r="F19" s="31"/>
      <c r="G19" s="31"/>
      <c r="H19" s="146">
        <v>0.735</v>
      </c>
      <c r="I19" s="146">
        <v>0.368</v>
      </c>
      <c r="J19" s="146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>
        <v>49</v>
      </c>
      <c r="D22" s="38">
        <v>49</v>
      </c>
      <c r="E22" s="38">
        <v>49</v>
      </c>
      <c r="F22" s="39">
        <v>100</v>
      </c>
      <c r="G22" s="40"/>
      <c r="H22" s="147">
        <v>0.735</v>
      </c>
      <c r="I22" s="148">
        <v>0.368</v>
      </c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>
        <v>5750</v>
      </c>
      <c r="D24" s="38">
        <v>5958</v>
      </c>
      <c r="E24" s="38">
        <v>5020</v>
      </c>
      <c r="F24" s="39">
        <v>84.25646189996642</v>
      </c>
      <c r="G24" s="40"/>
      <c r="H24" s="147">
        <v>76.894</v>
      </c>
      <c r="I24" s="148">
        <v>75.965</v>
      </c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>
        <v>201</v>
      </c>
      <c r="D26" s="38">
        <v>207</v>
      </c>
      <c r="E26" s="38">
        <v>210</v>
      </c>
      <c r="F26" s="39">
        <v>101.44927536231884</v>
      </c>
      <c r="G26" s="40"/>
      <c r="H26" s="147">
        <v>2.854</v>
      </c>
      <c r="I26" s="148">
        <v>2.7</v>
      </c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>
        <v>25</v>
      </c>
      <c r="D28" s="30">
        <v>114</v>
      </c>
      <c r="E28" s="30">
        <v>4</v>
      </c>
      <c r="F28" s="31"/>
      <c r="G28" s="31"/>
      <c r="H28" s="146">
        <v>0.5</v>
      </c>
      <c r="I28" s="146">
        <v>0.1</v>
      </c>
      <c r="J28" s="146"/>
      <c r="K28" s="32"/>
    </row>
    <row r="29" spans="1:11" s="33" customFormat="1" ht="11.25" customHeight="1">
      <c r="A29" s="35" t="s">
        <v>21</v>
      </c>
      <c r="B29" s="29"/>
      <c r="C29" s="30">
        <v>2</v>
      </c>
      <c r="D29" s="30">
        <v>3</v>
      </c>
      <c r="E29" s="30"/>
      <c r="F29" s="31"/>
      <c r="G29" s="31"/>
      <c r="H29" s="146">
        <v>0.026</v>
      </c>
      <c r="I29" s="146"/>
      <c r="J29" s="146"/>
      <c r="K29" s="32"/>
    </row>
    <row r="30" spans="1:11" s="33" customFormat="1" ht="11.25" customHeight="1">
      <c r="A30" s="35" t="s">
        <v>22</v>
      </c>
      <c r="B30" s="29"/>
      <c r="C30" s="30">
        <v>1878</v>
      </c>
      <c r="D30" s="30">
        <v>1878</v>
      </c>
      <c r="E30" s="30">
        <v>1581</v>
      </c>
      <c r="F30" s="31"/>
      <c r="G30" s="31"/>
      <c r="H30" s="146">
        <v>32.811</v>
      </c>
      <c r="I30" s="146">
        <v>39.345</v>
      </c>
      <c r="J30" s="146"/>
      <c r="K30" s="32"/>
    </row>
    <row r="31" spans="1:11" s="42" customFormat="1" ht="11.25" customHeight="1">
      <c r="A31" s="43" t="s">
        <v>23</v>
      </c>
      <c r="B31" s="37"/>
      <c r="C31" s="38">
        <v>1905</v>
      </c>
      <c r="D31" s="38">
        <v>1995</v>
      </c>
      <c r="E31" s="38">
        <v>1585</v>
      </c>
      <c r="F31" s="39">
        <v>79.4486215538847</v>
      </c>
      <c r="G31" s="40"/>
      <c r="H31" s="147">
        <v>33.337</v>
      </c>
      <c r="I31" s="148">
        <v>39.445</v>
      </c>
      <c r="J31" s="14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>
        <v>14</v>
      </c>
      <c r="D33" s="30">
        <v>62</v>
      </c>
      <c r="E33" s="30">
        <v>75</v>
      </c>
      <c r="F33" s="31"/>
      <c r="G33" s="31"/>
      <c r="H33" s="146">
        <v>0.221</v>
      </c>
      <c r="I33" s="146">
        <v>1.1</v>
      </c>
      <c r="J33" s="146"/>
      <c r="K33" s="32"/>
    </row>
    <row r="34" spans="1:11" s="33" customFormat="1" ht="11.25" customHeight="1">
      <c r="A34" s="35" t="s">
        <v>25</v>
      </c>
      <c r="B34" s="29"/>
      <c r="C34" s="30">
        <v>9</v>
      </c>
      <c r="D34" s="30">
        <v>28</v>
      </c>
      <c r="E34" s="30">
        <v>28</v>
      </c>
      <c r="F34" s="31"/>
      <c r="G34" s="31"/>
      <c r="H34" s="146">
        <v>0.213</v>
      </c>
      <c r="I34" s="146">
        <v>0.64</v>
      </c>
      <c r="J34" s="146"/>
      <c r="K34" s="32"/>
    </row>
    <row r="35" spans="1:11" s="33" customFormat="1" ht="11.25" customHeight="1">
      <c r="A35" s="35" t="s">
        <v>26</v>
      </c>
      <c r="B35" s="29"/>
      <c r="C35" s="30"/>
      <c r="D35" s="30">
        <v>9</v>
      </c>
      <c r="E35" s="30">
        <v>2</v>
      </c>
      <c r="F35" s="31"/>
      <c r="G35" s="31"/>
      <c r="H35" s="146"/>
      <c r="I35" s="146">
        <v>0.045</v>
      </c>
      <c r="J35" s="146"/>
      <c r="K35" s="32"/>
    </row>
    <row r="36" spans="1:11" s="33" customFormat="1" ht="11.25" customHeight="1">
      <c r="A36" s="35" t="s">
        <v>27</v>
      </c>
      <c r="B36" s="29"/>
      <c r="C36" s="30">
        <v>30</v>
      </c>
      <c r="D36" s="30">
        <v>35</v>
      </c>
      <c r="E36" s="30">
        <v>35</v>
      </c>
      <c r="F36" s="31"/>
      <c r="G36" s="31"/>
      <c r="H36" s="146">
        <v>0.6</v>
      </c>
      <c r="I36" s="146">
        <v>0.7</v>
      </c>
      <c r="J36" s="146"/>
      <c r="K36" s="32"/>
    </row>
    <row r="37" spans="1:11" s="42" customFormat="1" ht="11.25" customHeight="1">
      <c r="A37" s="36" t="s">
        <v>28</v>
      </c>
      <c r="B37" s="37"/>
      <c r="C37" s="38">
        <v>53</v>
      </c>
      <c r="D37" s="38">
        <v>134</v>
      </c>
      <c r="E37" s="38">
        <v>140</v>
      </c>
      <c r="F37" s="39">
        <v>104.4776119402985</v>
      </c>
      <c r="G37" s="40"/>
      <c r="H37" s="147">
        <v>1.034</v>
      </c>
      <c r="I37" s="148">
        <v>2.4850000000000003</v>
      </c>
      <c r="J37" s="14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>
        <v>29</v>
      </c>
      <c r="D39" s="38">
        <v>27</v>
      </c>
      <c r="E39" s="38">
        <v>25</v>
      </c>
      <c r="F39" s="39">
        <v>92.5925925925926</v>
      </c>
      <c r="G39" s="40"/>
      <c r="H39" s="147">
        <v>0.502</v>
      </c>
      <c r="I39" s="148">
        <v>0.51</v>
      </c>
      <c r="J39" s="14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6"/>
      <c r="I41" s="146"/>
      <c r="J41" s="146"/>
      <c r="K41" s="32"/>
    </row>
    <row r="42" spans="1:11" s="33" customFormat="1" ht="11.25" customHeight="1">
      <c r="A42" s="35" t="s">
        <v>31</v>
      </c>
      <c r="B42" s="29"/>
      <c r="C42" s="30">
        <v>13</v>
      </c>
      <c r="D42" s="30">
        <v>10</v>
      </c>
      <c r="E42" s="30">
        <v>15</v>
      </c>
      <c r="F42" s="31"/>
      <c r="G42" s="31"/>
      <c r="H42" s="146">
        <v>0.221</v>
      </c>
      <c r="I42" s="146">
        <v>0.17</v>
      </c>
      <c r="J42" s="146"/>
      <c r="K42" s="32"/>
    </row>
    <row r="43" spans="1:11" s="33" customFormat="1" ht="11.25" customHeight="1">
      <c r="A43" s="35" t="s">
        <v>32</v>
      </c>
      <c r="B43" s="29"/>
      <c r="C43" s="30">
        <v>14</v>
      </c>
      <c r="D43" s="30">
        <v>38</v>
      </c>
      <c r="E43" s="30">
        <v>26</v>
      </c>
      <c r="F43" s="31"/>
      <c r="G43" s="31"/>
      <c r="H43" s="146">
        <v>0.21</v>
      </c>
      <c r="I43" s="146">
        <v>0.38</v>
      </c>
      <c r="J43" s="146"/>
      <c r="K43" s="32"/>
    </row>
    <row r="44" spans="1:11" s="33" customFormat="1" ht="11.25" customHeight="1">
      <c r="A44" s="35" t="s">
        <v>33</v>
      </c>
      <c r="B44" s="29"/>
      <c r="C44" s="30">
        <v>2</v>
      </c>
      <c r="D44" s="30"/>
      <c r="E44" s="30"/>
      <c r="F44" s="31"/>
      <c r="G44" s="31"/>
      <c r="H44" s="146">
        <v>0.005</v>
      </c>
      <c r="I44" s="146"/>
      <c r="J44" s="146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6"/>
      <c r="I45" s="146"/>
      <c r="J45" s="146"/>
      <c r="K45" s="32"/>
    </row>
    <row r="46" spans="1:11" s="33" customFormat="1" ht="11.25" customHeight="1">
      <c r="A46" s="35" t="s">
        <v>35</v>
      </c>
      <c r="B46" s="29"/>
      <c r="C46" s="30">
        <v>6</v>
      </c>
      <c r="D46" s="30">
        <v>2</v>
      </c>
      <c r="E46" s="30">
        <v>1</v>
      </c>
      <c r="F46" s="31"/>
      <c r="G46" s="31"/>
      <c r="H46" s="146">
        <v>0.108</v>
      </c>
      <c r="I46" s="146">
        <v>0.036</v>
      </c>
      <c r="J46" s="146"/>
      <c r="K46" s="32"/>
    </row>
    <row r="47" spans="1:11" s="33" customFormat="1" ht="11.25" customHeight="1">
      <c r="A47" s="35" t="s">
        <v>36</v>
      </c>
      <c r="B47" s="29"/>
      <c r="C47" s="30">
        <v>6</v>
      </c>
      <c r="D47" s="30">
        <v>22</v>
      </c>
      <c r="E47" s="30">
        <v>46</v>
      </c>
      <c r="F47" s="31"/>
      <c r="G47" s="31"/>
      <c r="H47" s="146">
        <v>0.072</v>
      </c>
      <c r="I47" s="146">
        <v>0.264</v>
      </c>
      <c r="J47" s="146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6"/>
      <c r="I48" s="146"/>
      <c r="J48" s="146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6"/>
      <c r="I49" s="146"/>
      <c r="J49" s="146"/>
      <c r="K49" s="32"/>
    </row>
    <row r="50" spans="1:11" s="42" customFormat="1" ht="11.25" customHeight="1">
      <c r="A50" s="43" t="s">
        <v>39</v>
      </c>
      <c r="B50" s="37"/>
      <c r="C50" s="38">
        <v>41</v>
      </c>
      <c r="D50" s="38">
        <v>72</v>
      </c>
      <c r="E50" s="38">
        <v>88</v>
      </c>
      <c r="F50" s="39">
        <v>122.22222222222223</v>
      </c>
      <c r="G50" s="40"/>
      <c r="H50" s="147">
        <v>0.616</v>
      </c>
      <c r="I50" s="148">
        <v>0.8500000000000001</v>
      </c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>
        <v>1</v>
      </c>
      <c r="D52" s="38">
        <v>10</v>
      </c>
      <c r="E52" s="38">
        <v>10</v>
      </c>
      <c r="F52" s="39">
        <v>100</v>
      </c>
      <c r="G52" s="40"/>
      <c r="H52" s="147">
        <v>0.015</v>
      </c>
      <c r="I52" s="148">
        <v>0.15</v>
      </c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>
        <v>2500</v>
      </c>
      <c r="D54" s="30">
        <v>2041</v>
      </c>
      <c r="E54" s="30">
        <v>1800</v>
      </c>
      <c r="F54" s="31"/>
      <c r="G54" s="31"/>
      <c r="H54" s="146">
        <v>37.5</v>
      </c>
      <c r="I54" s="146">
        <v>24.878</v>
      </c>
      <c r="J54" s="146"/>
      <c r="K54" s="32"/>
    </row>
    <row r="55" spans="1:11" s="33" customFormat="1" ht="11.25" customHeight="1">
      <c r="A55" s="35" t="s">
        <v>42</v>
      </c>
      <c r="B55" s="29"/>
      <c r="C55" s="30">
        <v>183</v>
      </c>
      <c r="D55" s="30">
        <v>80</v>
      </c>
      <c r="E55" s="30">
        <v>70</v>
      </c>
      <c r="F55" s="31"/>
      <c r="G55" s="31"/>
      <c r="H55" s="146">
        <v>2.315</v>
      </c>
      <c r="I55" s="146">
        <v>0.886</v>
      </c>
      <c r="J55" s="146"/>
      <c r="K55" s="32"/>
    </row>
    <row r="56" spans="1:11" s="33" customFormat="1" ht="11.25" customHeight="1">
      <c r="A56" s="35" t="s">
        <v>43</v>
      </c>
      <c r="B56" s="29"/>
      <c r="C56" s="30">
        <v>25</v>
      </c>
      <c r="D56" s="30">
        <v>85</v>
      </c>
      <c r="E56" s="30">
        <v>17</v>
      </c>
      <c r="F56" s="31"/>
      <c r="G56" s="31"/>
      <c r="H56" s="146"/>
      <c r="I56" s="146">
        <v>0.25</v>
      </c>
      <c r="J56" s="146"/>
      <c r="K56" s="32"/>
    </row>
    <row r="57" spans="1:11" s="33" customFormat="1" ht="11.25" customHeight="1">
      <c r="A57" s="35" t="s">
        <v>44</v>
      </c>
      <c r="B57" s="29"/>
      <c r="C57" s="30">
        <v>6</v>
      </c>
      <c r="D57" s="30"/>
      <c r="E57" s="30"/>
      <c r="F57" s="31"/>
      <c r="G57" s="31"/>
      <c r="H57" s="146">
        <v>0.102</v>
      </c>
      <c r="I57" s="146"/>
      <c r="J57" s="146"/>
      <c r="K57" s="32"/>
    </row>
    <row r="58" spans="1:11" s="33" customFormat="1" ht="11.25" customHeight="1">
      <c r="A58" s="35" t="s">
        <v>45</v>
      </c>
      <c r="B58" s="29"/>
      <c r="C58" s="30">
        <v>47</v>
      </c>
      <c r="D58" s="30">
        <v>23</v>
      </c>
      <c r="E58" s="30">
        <v>32</v>
      </c>
      <c r="F58" s="31"/>
      <c r="G58" s="31"/>
      <c r="H58" s="146">
        <v>0.423</v>
      </c>
      <c r="I58" s="146">
        <v>0.276</v>
      </c>
      <c r="J58" s="146"/>
      <c r="K58" s="32"/>
    </row>
    <row r="59" spans="1:11" s="42" customFormat="1" ht="11.25" customHeight="1">
      <c r="A59" s="36" t="s">
        <v>46</v>
      </c>
      <c r="B59" s="37"/>
      <c r="C59" s="38">
        <v>2761</v>
      </c>
      <c r="D59" s="38">
        <v>2229</v>
      </c>
      <c r="E59" s="38">
        <v>1919</v>
      </c>
      <c r="F59" s="39">
        <v>86.0924181247196</v>
      </c>
      <c r="G59" s="40"/>
      <c r="H59" s="147">
        <v>40.339999999999996</v>
      </c>
      <c r="I59" s="148">
        <v>26.29</v>
      </c>
      <c r="J59" s="14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>
        <v>2150</v>
      </c>
      <c r="D61" s="30">
        <v>2380</v>
      </c>
      <c r="E61" s="30">
        <v>2200</v>
      </c>
      <c r="F61" s="31"/>
      <c r="G61" s="31"/>
      <c r="H61" s="146">
        <v>49.45</v>
      </c>
      <c r="I61" s="146">
        <v>58.75</v>
      </c>
      <c r="J61" s="146"/>
      <c r="K61" s="32"/>
    </row>
    <row r="62" spans="1:11" s="33" customFormat="1" ht="11.25" customHeight="1">
      <c r="A62" s="35" t="s">
        <v>48</v>
      </c>
      <c r="B62" s="29"/>
      <c r="C62" s="30">
        <v>81</v>
      </c>
      <c r="D62" s="30">
        <v>68</v>
      </c>
      <c r="E62" s="30">
        <v>68</v>
      </c>
      <c r="F62" s="31"/>
      <c r="G62" s="31"/>
      <c r="H62" s="146">
        <v>1.616</v>
      </c>
      <c r="I62" s="146">
        <v>1.357</v>
      </c>
      <c r="J62" s="146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6"/>
      <c r="I63" s="146"/>
      <c r="J63" s="146"/>
      <c r="K63" s="32"/>
    </row>
    <row r="64" spans="1:11" s="42" customFormat="1" ht="11.25" customHeight="1">
      <c r="A64" s="36" t="s">
        <v>50</v>
      </c>
      <c r="B64" s="37"/>
      <c r="C64" s="38">
        <v>2231</v>
      </c>
      <c r="D64" s="38">
        <v>2448</v>
      </c>
      <c r="E64" s="38">
        <v>2268</v>
      </c>
      <c r="F64" s="39">
        <v>92.6470588235294</v>
      </c>
      <c r="G64" s="40"/>
      <c r="H64" s="147">
        <v>51.066</v>
      </c>
      <c r="I64" s="148">
        <v>60.107</v>
      </c>
      <c r="J64" s="14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>
        <v>12068</v>
      </c>
      <c r="D66" s="38">
        <v>12088</v>
      </c>
      <c r="E66" s="38">
        <v>13020</v>
      </c>
      <c r="F66" s="39">
        <v>107.71012574454004</v>
      </c>
      <c r="G66" s="40"/>
      <c r="H66" s="147">
        <v>203.949</v>
      </c>
      <c r="I66" s="148">
        <v>202.233</v>
      </c>
      <c r="J66" s="14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>
        <v>5125</v>
      </c>
      <c r="D68" s="30">
        <v>5630</v>
      </c>
      <c r="E68" s="30">
        <v>4500</v>
      </c>
      <c r="F68" s="31"/>
      <c r="G68" s="31"/>
      <c r="H68" s="146">
        <v>67.727</v>
      </c>
      <c r="I68" s="146">
        <v>67.7</v>
      </c>
      <c r="J68" s="146"/>
      <c r="K68" s="32"/>
    </row>
    <row r="69" spans="1:11" s="33" customFormat="1" ht="11.25" customHeight="1">
      <c r="A69" s="35" t="s">
        <v>53</v>
      </c>
      <c r="B69" s="29"/>
      <c r="C69" s="30">
        <v>10</v>
      </c>
      <c r="D69" s="30">
        <v>20</v>
      </c>
      <c r="E69" s="30"/>
      <c r="F69" s="31"/>
      <c r="G69" s="31"/>
      <c r="H69" s="146">
        <v>0.13</v>
      </c>
      <c r="I69" s="146">
        <v>0.13</v>
      </c>
      <c r="J69" s="146"/>
      <c r="K69" s="32"/>
    </row>
    <row r="70" spans="1:11" s="42" customFormat="1" ht="11.25" customHeight="1">
      <c r="A70" s="36" t="s">
        <v>54</v>
      </c>
      <c r="B70" s="37"/>
      <c r="C70" s="38">
        <v>5135</v>
      </c>
      <c r="D70" s="38">
        <v>5650</v>
      </c>
      <c r="E70" s="38">
        <v>4500</v>
      </c>
      <c r="F70" s="39">
        <v>79.64601769911505</v>
      </c>
      <c r="G70" s="40"/>
      <c r="H70" s="147">
        <v>67.857</v>
      </c>
      <c r="I70" s="148">
        <v>67.83</v>
      </c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>
        <v>570</v>
      </c>
      <c r="D72" s="30">
        <v>561</v>
      </c>
      <c r="E72" s="30">
        <v>548</v>
      </c>
      <c r="F72" s="31"/>
      <c r="G72" s="31"/>
      <c r="H72" s="146">
        <v>14.437</v>
      </c>
      <c r="I72" s="146">
        <v>12.175</v>
      </c>
      <c r="J72" s="146"/>
      <c r="K72" s="32"/>
    </row>
    <row r="73" spans="1:11" s="33" customFormat="1" ht="11.25" customHeight="1">
      <c r="A73" s="35" t="s">
        <v>56</v>
      </c>
      <c r="B73" s="29"/>
      <c r="C73" s="30">
        <v>330</v>
      </c>
      <c r="D73" s="30">
        <v>360</v>
      </c>
      <c r="E73" s="30">
        <v>360</v>
      </c>
      <c r="F73" s="31"/>
      <c r="G73" s="31"/>
      <c r="H73" s="146">
        <v>16.266</v>
      </c>
      <c r="I73" s="146">
        <v>16.923</v>
      </c>
      <c r="J73" s="146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6"/>
      <c r="I74" s="146">
        <v>0.025</v>
      </c>
      <c r="J74" s="146"/>
      <c r="K74" s="32"/>
    </row>
    <row r="75" spans="1:11" s="33" customFormat="1" ht="11.25" customHeight="1">
      <c r="A75" s="35" t="s">
        <v>58</v>
      </c>
      <c r="B75" s="29"/>
      <c r="C75" s="30">
        <v>1688</v>
      </c>
      <c r="D75" s="30">
        <v>1504</v>
      </c>
      <c r="E75" s="30">
        <v>1504</v>
      </c>
      <c r="F75" s="31"/>
      <c r="G75" s="31"/>
      <c r="H75" s="146">
        <v>30.452</v>
      </c>
      <c r="I75" s="146">
        <v>29.497</v>
      </c>
      <c r="J75" s="146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6"/>
      <c r="I76" s="146"/>
      <c r="J76" s="146"/>
      <c r="K76" s="32"/>
    </row>
    <row r="77" spans="1:11" s="33" customFormat="1" ht="11.25" customHeight="1">
      <c r="A77" s="35" t="s">
        <v>60</v>
      </c>
      <c r="B77" s="29"/>
      <c r="C77" s="30"/>
      <c r="D77" s="30">
        <v>34</v>
      </c>
      <c r="E77" s="30">
        <v>34</v>
      </c>
      <c r="F77" s="31"/>
      <c r="G77" s="31"/>
      <c r="H77" s="146"/>
      <c r="I77" s="146">
        <v>0.398</v>
      </c>
      <c r="J77" s="146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6"/>
      <c r="I78" s="146"/>
      <c r="J78" s="146"/>
      <c r="K78" s="32"/>
    </row>
    <row r="79" spans="1:11" s="33" customFormat="1" ht="11.25" customHeight="1">
      <c r="A79" s="35" t="s">
        <v>62</v>
      </c>
      <c r="B79" s="29"/>
      <c r="C79" s="30">
        <v>54</v>
      </c>
      <c r="D79" s="30">
        <v>201</v>
      </c>
      <c r="E79" s="30">
        <v>143</v>
      </c>
      <c r="F79" s="31"/>
      <c r="G79" s="31"/>
      <c r="H79" s="146">
        <v>1.08</v>
      </c>
      <c r="I79" s="146">
        <v>5.085</v>
      </c>
      <c r="J79" s="146"/>
      <c r="K79" s="32"/>
    </row>
    <row r="80" spans="1:11" s="42" customFormat="1" ht="11.25" customHeight="1">
      <c r="A80" s="43" t="s">
        <v>63</v>
      </c>
      <c r="B80" s="37"/>
      <c r="C80" s="38">
        <v>2642</v>
      </c>
      <c r="D80" s="38">
        <v>2660</v>
      </c>
      <c r="E80" s="38">
        <v>2589</v>
      </c>
      <c r="F80" s="39">
        <v>97.33082706766918</v>
      </c>
      <c r="G80" s="40"/>
      <c r="H80" s="147">
        <v>62.235</v>
      </c>
      <c r="I80" s="148">
        <v>64.103</v>
      </c>
      <c r="J80" s="14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6"/>
      <c r="I82" s="146"/>
      <c r="J82" s="146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6"/>
      <c r="I83" s="146"/>
      <c r="J83" s="146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7"/>
      <c r="I84" s="148"/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67</v>
      </c>
      <c r="B87" s="52"/>
      <c r="C87" s="53">
        <v>32867</v>
      </c>
      <c r="D87" s="53">
        <v>33528</v>
      </c>
      <c r="E87" s="53">
        <v>31452</v>
      </c>
      <c r="F87" s="54">
        <f>IF(D87&gt;0,100*E87/D87,0)</f>
        <v>93.80816034359341</v>
      </c>
      <c r="G87" s="40"/>
      <c r="H87" s="151">
        <v>541.448</v>
      </c>
      <c r="I87" s="152">
        <v>543.841</v>
      </c>
      <c r="J87" s="152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8" useFirstPageNumber="1" horizontalDpi="600" verticalDpi="600" orientation="portrait" paperSize="9" scale="72" r:id="rId1"/>
  <headerFooter alignWithMargins="0"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41"/>
  <dimension ref="A1:K625"/>
  <sheetViews>
    <sheetView view="pageBreakPreview" zoomScale="91" zoomScaleSheetLayoutView="91" zoomScalePageLayoutView="0" workbookViewId="0" topLeftCell="A1">
      <selection activeCell="J87" sqref="J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99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277</v>
      </c>
      <c r="D7" s="21" t="s">
        <v>6</v>
      </c>
      <c r="E7" s="21">
        <v>5</v>
      </c>
      <c r="F7" s="22" t="str">
        <f>CONCATENATE(D6,"=100")</f>
        <v>2018=100</v>
      </c>
      <c r="G7" s="23"/>
      <c r="H7" s="20" t="s">
        <v>277</v>
      </c>
      <c r="I7" s="21" t="s">
        <v>6</v>
      </c>
      <c r="J7" s="21">
        <v>10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29</v>
      </c>
      <c r="D9" s="30">
        <v>27</v>
      </c>
      <c r="E9" s="30">
        <v>27</v>
      </c>
      <c r="F9" s="31"/>
      <c r="G9" s="31"/>
      <c r="H9" s="146">
        <v>2.03</v>
      </c>
      <c r="I9" s="146">
        <v>1.836</v>
      </c>
      <c r="J9" s="146">
        <v>1.836</v>
      </c>
      <c r="K9" s="32"/>
    </row>
    <row r="10" spans="1:11" s="33" customFormat="1" ht="11.25" customHeight="1">
      <c r="A10" s="35" t="s">
        <v>8</v>
      </c>
      <c r="B10" s="29"/>
      <c r="C10" s="30">
        <v>22</v>
      </c>
      <c r="D10" s="30">
        <v>21</v>
      </c>
      <c r="E10" s="30">
        <v>21</v>
      </c>
      <c r="F10" s="31"/>
      <c r="G10" s="31"/>
      <c r="H10" s="146">
        <v>1.521</v>
      </c>
      <c r="I10" s="146">
        <v>1.441</v>
      </c>
      <c r="J10" s="146">
        <v>1.44</v>
      </c>
      <c r="K10" s="32"/>
    </row>
    <row r="11" spans="1:11" s="33" customFormat="1" ht="11.25" customHeight="1">
      <c r="A11" s="28" t="s">
        <v>9</v>
      </c>
      <c r="B11" s="29"/>
      <c r="C11" s="30">
        <v>24</v>
      </c>
      <c r="D11" s="30">
        <v>21</v>
      </c>
      <c r="E11" s="30">
        <v>21</v>
      </c>
      <c r="F11" s="31"/>
      <c r="G11" s="31"/>
      <c r="H11" s="146">
        <v>1.2</v>
      </c>
      <c r="I11" s="146">
        <v>1.05</v>
      </c>
      <c r="J11" s="146">
        <v>1.3</v>
      </c>
      <c r="K11" s="32"/>
    </row>
    <row r="12" spans="1:11" s="33" customFormat="1" ht="11.25" customHeight="1">
      <c r="A12" s="35" t="s">
        <v>10</v>
      </c>
      <c r="B12" s="29"/>
      <c r="C12" s="30">
        <v>21</v>
      </c>
      <c r="D12" s="30">
        <v>24</v>
      </c>
      <c r="E12" s="30">
        <v>24</v>
      </c>
      <c r="F12" s="31"/>
      <c r="G12" s="31"/>
      <c r="H12" s="146">
        <v>1.37</v>
      </c>
      <c r="I12" s="146">
        <v>1.566</v>
      </c>
      <c r="J12" s="146">
        <v>1.566</v>
      </c>
      <c r="K12" s="32"/>
    </row>
    <row r="13" spans="1:11" s="42" customFormat="1" ht="11.25" customHeight="1">
      <c r="A13" s="36" t="s">
        <v>11</v>
      </c>
      <c r="B13" s="37"/>
      <c r="C13" s="38">
        <v>96</v>
      </c>
      <c r="D13" s="38">
        <v>93</v>
      </c>
      <c r="E13" s="38">
        <v>93</v>
      </c>
      <c r="F13" s="39">
        <v>100</v>
      </c>
      <c r="G13" s="40"/>
      <c r="H13" s="147">
        <v>6.1209999999999996</v>
      </c>
      <c r="I13" s="148">
        <v>5.893</v>
      </c>
      <c r="J13" s="148">
        <v>6.1419999999999995</v>
      </c>
      <c r="K13" s="41">
        <v>104.22535211267605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>
        <v>51</v>
      </c>
      <c r="D15" s="38">
        <v>76</v>
      </c>
      <c r="E15" s="38">
        <v>76</v>
      </c>
      <c r="F15" s="39">
        <v>100</v>
      </c>
      <c r="G15" s="40"/>
      <c r="H15" s="147">
        <v>1.025</v>
      </c>
      <c r="I15" s="148">
        <v>1.76</v>
      </c>
      <c r="J15" s="148">
        <v>1.76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/>
      <c r="D17" s="38">
        <v>2</v>
      </c>
      <c r="E17" s="38"/>
      <c r="F17" s="39"/>
      <c r="G17" s="40"/>
      <c r="H17" s="147"/>
      <c r="I17" s="148">
        <v>0.016</v>
      </c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>
        <v>3</v>
      </c>
      <c r="D19" s="30">
        <v>3</v>
      </c>
      <c r="E19" s="30">
        <v>3</v>
      </c>
      <c r="F19" s="31"/>
      <c r="G19" s="31"/>
      <c r="H19" s="146">
        <v>0.093</v>
      </c>
      <c r="I19" s="146">
        <v>0.091</v>
      </c>
      <c r="J19" s="146">
        <v>0.094</v>
      </c>
      <c r="K19" s="32"/>
    </row>
    <row r="20" spans="1:11" s="33" customFormat="1" ht="11.25" customHeight="1">
      <c r="A20" s="35" t="s">
        <v>15</v>
      </c>
      <c r="B20" s="29"/>
      <c r="C20" s="30">
        <v>6</v>
      </c>
      <c r="D20" s="30">
        <v>6</v>
      </c>
      <c r="E20" s="30">
        <v>6</v>
      </c>
      <c r="F20" s="31"/>
      <c r="G20" s="31"/>
      <c r="H20" s="146">
        <v>0.098</v>
      </c>
      <c r="I20" s="146">
        <v>0.095</v>
      </c>
      <c r="J20" s="146">
        <v>0.09</v>
      </c>
      <c r="K20" s="32"/>
    </row>
    <row r="21" spans="1:11" s="33" customFormat="1" ht="11.25" customHeight="1">
      <c r="A21" s="35" t="s">
        <v>16</v>
      </c>
      <c r="B21" s="29"/>
      <c r="C21" s="30">
        <v>36</v>
      </c>
      <c r="D21" s="30">
        <v>34</v>
      </c>
      <c r="E21" s="30">
        <v>34</v>
      </c>
      <c r="F21" s="31"/>
      <c r="G21" s="31"/>
      <c r="H21" s="146">
        <v>0.717</v>
      </c>
      <c r="I21" s="146">
        <v>0.606</v>
      </c>
      <c r="J21" s="146">
        <v>0.744</v>
      </c>
      <c r="K21" s="32"/>
    </row>
    <row r="22" spans="1:11" s="42" customFormat="1" ht="11.25" customHeight="1">
      <c r="A22" s="36" t="s">
        <v>17</v>
      </c>
      <c r="B22" s="37"/>
      <c r="C22" s="38">
        <v>45</v>
      </c>
      <c r="D22" s="38">
        <v>43</v>
      </c>
      <c r="E22" s="38">
        <v>43</v>
      </c>
      <c r="F22" s="39">
        <v>100</v>
      </c>
      <c r="G22" s="40"/>
      <c r="H22" s="147">
        <v>0.9079999999999999</v>
      </c>
      <c r="I22" s="148">
        <v>0.792</v>
      </c>
      <c r="J22" s="148">
        <v>0.9279999999999999</v>
      </c>
      <c r="K22" s="41">
        <f>IF(I22&gt;0,100*J22/I22,0)</f>
        <v>117.17171717171716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>
        <v>102</v>
      </c>
      <c r="D24" s="38">
        <v>123</v>
      </c>
      <c r="E24" s="38">
        <v>130</v>
      </c>
      <c r="F24" s="39">
        <v>105.6910569105691</v>
      </c>
      <c r="G24" s="40"/>
      <c r="H24" s="147">
        <v>7.65</v>
      </c>
      <c r="I24" s="148">
        <v>8.836</v>
      </c>
      <c r="J24" s="148">
        <v>9.458</v>
      </c>
      <c r="K24" s="41">
        <v>107.03938433680399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>
        <v>26</v>
      </c>
      <c r="D26" s="38">
        <v>28</v>
      </c>
      <c r="E26" s="38">
        <v>30</v>
      </c>
      <c r="F26" s="39">
        <v>107.14285714285714</v>
      </c>
      <c r="G26" s="40"/>
      <c r="H26" s="147">
        <v>1.112</v>
      </c>
      <c r="I26" s="148">
        <v>1.33</v>
      </c>
      <c r="J26" s="148">
        <v>1.4</v>
      </c>
      <c r="K26" s="41">
        <v>105.26315789473684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>
        <v>3</v>
      </c>
      <c r="D28" s="30">
        <v>3</v>
      </c>
      <c r="E28" s="30">
        <v>2</v>
      </c>
      <c r="F28" s="31"/>
      <c r="G28" s="31"/>
      <c r="H28" s="146">
        <v>0.18</v>
      </c>
      <c r="I28" s="146">
        <v>0.137</v>
      </c>
      <c r="J28" s="146">
        <v>0.112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6"/>
      <c r="I29" s="146"/>
      <c r="J29" s="146"/>
      <c r="K29" s="32"/>
    </row>
    <row r="30" spans="1:11" s="33" customFormat="1" ht="11.25" customHeight="1">
      <c r="A30" s="35" t="s">
        <v>22</v>
      </c>
      <c r="B30" s="29"/>
      <c r="C30" s="30">
        <v>47</v>
      </c>
      <c r="D30" s="30">
        <v>50</v>
      </c>
      <c r="E30" s="30">
        <v>71</v>
      </c>
      <c r="F30" s="31"/>
      <c r="G30" s="31"/>
      <c r="H30" s="146">
        <v>2.854</v>
      </c>
      <c r="I30" s="146">
        <v>1</v>
      </c>
      <c r="J30" s="146">
        <v>3.514</v>
      </c>
      <c r="K30" s="32"/>
    </row>
    <row r="31" spans="1:11" s="42" customFormat="1" ht="11.25" customHeight="1">
      <c r="A31" s="43" t="s">
        <v>23</v>
      </c>
      <c r="B31" s="37"/>
      <c r="C31" s="38">
        <v>50</v>
      </c>
      <c r="D31" s="38">
        <v>53</v>
      </c>
      <c r="E31" s="38">
        <v>73</v>
      </c>
      <c r="F31" s="39">
        <v>137.73584905660377</v>
      </c>
      <c r="G31" s="40"/>
      <c r="H31" s="147">
        <v>3.0340000000000003</v>
      </c>
      <c r="I31" s="148">
        <v>1.137</v>
      </c>
      <c r="J31" s="148">
        <v>3.626</v>
      </c>
      <c r="K31" s="41">
        <v>318.9094107299912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>
        <v>93</v>
      </c>
      <c r="D33" s="30">
        <v>85</v>
      </c>
      <c r="E33" s="30">
        <v>60</v>
      </c>
      <c r="F33" s="31"/>
      <c r="G33" s="31"/>
      <c r="H33" s="146">
        <v>4.414</v>
      </c>
      <c r="I33" s="146">
        <v>3.771</v>
      </c>
      <c r="J33" s="146">
        <v>2.68</v>
      </c>
      <c r="K33" s="32"/>
    </row>
    <row r="34" spans="1:11" s="33" customFormat="1" ht="11.25" customHeight="1">
      <c r="A34" s="35" t="s">
        <v>25</v>
      </c>
      <c r="B34" s="29"/>
      <c r="C34" s="30">
        <v>31</v>
      </c>
      <c r="D34" s="30">
        <v>33</v>
      </c>
      <c r="E34" s="30">
        <v>33</v>
      </c>
      <c r="F34" s="31"/>
      <c r="G34" s="31"/>
      <c r="H34" s="146">
        <v>0.868</v>
      </c>
      <c r="I34" s="146">
        <v>0.936</v>
      </c>
      <c r="J34" s="146">
        <v>0.93</v>
      </c>
      <c r="K34" s="32"/>
    </row>
    <row r="35" spans="1:11" s="33" customFormat="1" ht="11.25" customHeight="1">
      <c r="A35" s="35" t="s">
        <v>26</v>
      </c>
      <c r="B35" s="29"/>
      <c r="C35" s="30">
        <v>24</v>
      </c>
      <c r="D35" s="30">
        <v>26</v>
      </c>
      <c r="E35" s="30">
        <v>20</v>
      </c>
      <c r="F35" s="31"/>
      <c r="G35" s="31"/>
      <c r="H35" s="146">
        <v>0.609</v>
      </c>
      <c r="I35" s="146">
        <v>0.655</v>
      </c>
      <c r="J35" s="146">
        <v>0.5</v>
      </c>
      <c r="K35" s="32"/>
    </row>
    <row r="36" spans="1:11" s="33" customFormat="1" ht="11.25" customHeight="1">
      <c r="A36" s="35" t="s">
        <v>27</v>
      </c>
      <c r="B36" s="29"/>
      <c r="C36" s="30">
        <v>131</v>
      </c>
      <c r="D36" s="30">
        <v>120</v>
      </c>
      <c r="E36" s="30">
        <v>120</v>
      </c>
      <c r="F36" s="31"/>
      <c r="G36" s="31"/>
      <c r="H36" s="146">
        <v>3.125</v>
      </c>
      <c r="I36" s="146">
        <v>2.802</v>
      </c>
      <c r="J36" s="146">
        <v>2.802</v>
      </c>
      <c r="K36" s="32"/>
    </row>
    <row r="37" spans="1:11" s="42" customFormat="1" ht="11.25" customHeight="1">
      <c r="A37" s="36" t="s">
        <v>28</v>
      </c>
      <c r="B37" s="37"/>
      <c r="C37" s="38">
        <v>279</v>
      </c>
      <c r="D37" s="38">
        <v>264</v>
      </c>
      <c r="E37" s="38">
        <v>233</v>
      </c>
      <c r="F37" s="39">
        <v>88.25757575757575</v>
      </c>
      <c r="G37" s="40"/>
      <c r="H37" s="147">
        <v>9.016</v>
      </c>
      <c r="I37" s="148">
        <v>8.164</v>
      </c>
      <c r="J37" s="148">
        <v>6.912000000000001</v>
      </c>
      <c r="K37" s="41">
        <v>84.66438020578148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>
        <v>155</v>
      </c>
      <c r="D39" s="38">
        <v>154</v>
      </c>
      <c r="E39" s="38">
        <v>150</v>
      </c>
      <c r="F39" s="39">
        <v>97.40259740259741</v>
      </c>
      <c r="G39" s="40"/>
      <c r="H39" s="147">
        <v>4.365</v>
      </c>
      <c r="I39" s="148">
        <v>4.192</v>
      </c>
      <c r="J39" s="148">
        <v>4.2</v>
      </c>
      <c r="K39" s="41">
        <v>100.19083969465649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6"/>
      <c r="I41" s="146"/>
      <c r="J41" s="146"/>
      <c r="K41" s="32"/>
    </row>
    <row r="42" spans="1:11" s="33" customFormat="1" ht="11.25" customHeight="1">
      <c r="A42" s="35" t="s">
        <v>31</v>
      </c>
      <c r="B42" s="29"/>
      <c r="C42" s="30"/>
      <c r="D42" s="30">
        <v>1</v>
      </c>
      <c r="E42" s="30"/>
      <c r="F42" s="31"/>
      <c r="G42" s="31"/>
      <c r="H42" s="146"/>
      <c r="I42" s="146">
        <v>0.03</v>
      </c>
      <c r="J42" s="146"/>
      <c r="K42" s="32"/>
    </row>
    <row r="43" spans="1:11" s="33" customFormat="1" ht="11.25" customHeight="1">
      <c r="A43" s="35" t="s">
        <v>32</v>
      </c>
      <c r="B43" s="29"/>
      <c r="C43" s="30">
        <v>3</v>
      </c>
      <c r="D43" s="30">
        <v>3</v>
      </c>
      <c r="E43" s="30">
        <v>6</v>
      </c>
      <c r="F43" s="31"/>
      <c r="G43" s="31"/>
      <c r="H43" s="146">
        <v>0.075</v>
      </c>
      <c r="I43" s="146">
        <v>0.105</v>
      </c>
      <c r="J43" s="146">
        <v>0.16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34</v>
      </c>
      <c r="B45" s="29"/>
      <c r="C45" s="30"/>
      <c r="D45" s="30">
        <v>2</v>
      </c>
      <c r="E45" s="30"/>
      <c r="F45" s="31"/>
      <c r="G45" s="31"/>
      <c r="H45" s="146"/>
      <c r="I45" s="146">
        <v>0.046</v>
      </c>
      <c r="J45" s="146"/>
      <c r="K45" s="32"/>
    </row>
    <row r="46" spans="1:11" s="33" customFormat="1" ht="11.25" customHeight="1">
      <c r="A46" s="35" t="s">
        <v>35</v>
      </c>
      <c r="B46" s="29"/>
      <c r="C46" s="30">
        <v>16</v>
      </c>
      <c r="D46" s="30">
        <v>11</v>
      </c>
      <c r="E46" s="30">
        <v>7</v>
      </c>
      <c r="F46" s="31"/>
      <c r="G46" s="31"/>
      <c r="H46" s="146">
        <v>0.4</v>
      </c>
      <c r="I46" s="146">
        <v>0.275</v>
      </c>
      <c r="J46" s="146">
        <v>0.15</v>
      </c>
      <c r="K46" s="32"/>
    </row>
    <row r="47" spans="1:11" s="33" customFormat="1" ht="11.25" customHeight="1">
      <c r="A47" s="35" t="s">
        <v>36</v>
      </c>
      <c r="B47" s="29"/>
      <c r="C47" s="30">
        <v>11</v>
      </c>
      <c r="D47" s="30">
        <v>10</v>
      </c>
      <c r="E47" s="30">
        <v>9</v>
      </c>
      <c r="F47" s="31"/>
      <c r="G47" s="31"/>
      <c r="H47" s="146">
        <v>0.55</v>
      </c>
      <c r="I47" s="146">
        <v>0.35</v>
      </c>
      <c r="J47" s="146">
        <v>0.36</v>
      </c>
      <c r="K47" s="32"/>
    </row>
    <row r="48" spans="1:11" s="33" customFormat="1" ht="11.25" customHeight="1">
      <c r="A48" s="35" t="s">
        <v>37</v>
      </c>
      <c r="B48" s="29"/>
      <c r="C48" s="30">
        <v>15</v>
      </c>
      <c r="D48" s="30">
        <v>14</v>
      </c>
      <c r="E48" s="30">
        <v>1</v>
      </c>
      <c r="F48" s="31"/>
      <c r="G48" s="31"/>
      <c r="H48" s="146">
        <v>0.345</v>
      </c>
      <c r="I48" s="146">
        <v>0.322</v>
      </c>
      <c r="J48" s="146">
        <v>0.023</v>
      </c>
      <c r="K48" s="32"/>
    </row>
    <row r="49" spans="1:11" s="33" customFormat="1" ht="11.25" customHeight="1">
      <c r="A49" s="35" t="s">
        <v>38</v>
      </c>
      <c r="B49" s="29"/>
      <c r="C49" s="30">
        <v>11</v>
      </c>
      <c r="D49" s="30">
        <v>11</v>
      </c>
      <c r="E49" s="30">
        <v>10</v>
      </c>
      <c r="F49" s="31"/>
      <c r="G49" s="31"/>
      <c r="H49" s="146">
        <v>0.275</v>
      </c>
      <c r="I49" s="146">
        <v>0.275</v>
      </c>
      <c r="J49" s="146"/>
      <c r="K49" s="32"/>
    </row>
    <row r="50" spans="1:11" s="42" customFormat="1" ht="11.25" customHeight="1">
      <c r="A50" s="43" t="s">
        <v>39</v>
      </c>
      <c r="B50" s="37"/>
      <c r="C50" s="38">
        <v>56</v>
      </c>
      <c r="D50" s="38">
        <v>52</v>
      </c>
      <c r="E50" s="38">
        <v>33</v>
      </c>
      <c r="F50" s="39">
        <v>63.46153846153846</v>
      </c>
      <c r="G50" s="40"/>
      <c r="H50" s="147">
        <v>1.645</v>
      </c>
      <c r="I50" s="148">
        <v>1.403</v>
      </c>
      <c r="J50" s="148">
        <v>0.693</v>
      </c>
      <c r="K50" s="41">
        <v>49.394155381325724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>
        <v>13</v>
      </c>
      <c r="D52" s="38">
        <v>18</v>
      </c>
      <c r="E52" s="38">
        <v>18</v>
      </c>
      <c r="F52" s="39">
        <v>100</v>
      </c>
      <c r="G52" s="40"/>
      <c r="H52" s="147">
        <v>0.403</v>
      </c>
      <c r="I52" s="148">
        <v>0.558</v>
      </c>
      <c r="J52" s="148">
        <v>0.558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6"/>
      <c r="I54" s="146"/>
      <c r="J54" s="146"/>
      <c r="K54" s="32"/>
    </row>
    <row r="55" spans="1:11" s="33" customFormat="1" ht="11.25" customHeight="1">
      <c r="A55" s="35" t="s">
        <v>42</v>
      </c>
      <c r="B55" s="29"/>
      <c r="C55" s="30">
        <v>17</v>
      </c>
      <c r="D55" s="30">
        <v>17</v>
      </c>
      <c r="E55" s="30">
        <v>17</v>
      </c>
      <c r="F55" s="31"/>
      <c r="G55" s="31"/>
      <c r="H55" s="146">
        <v>0.485</v>
      </c>
      <c r="I55" s="146">
        <v>0.485</v>
      </c>
      <c r="J55" s="146">
        <v>0.485</v>
      </c>
      <c r="K55" s="32"/>
    </row>
    <row r="56" spans="1:11" s="33" customFormat="1" ht="11.25" customHeight="1">
      <c r="A56" s="35" t="s">
        <v>43</v>
      </c>
      <c r="B56" s="29"/>
      <c r="C56" s="30">
        <v>6</v>
      </c>
      <c r="D56" s="30">
        <v>9</v>
      </c>
      <c r="E56" s="30">
        <v>9</v>
      </c>
      <c r="F56" s="31"/>
      <c r="G56" s="31"/>
      <c r="H56" s="146"/>
      <c r="I56" s="146">
        <v>0.176</v>
      </c>
      <c r="J56" s="146">
        <v>0.168</v>
      </c>
      <c r="K56" s="32"/>
    </row>
    <row r="57" spans="1:11" s="33" customFormat="1" ht="11.25" customHeight="1">
      <c r="A57" s="35" t="s">
        <v>44</v>
      </c>
      <c r="B57" s="29"/>
      <c r="C57" s="30">
        <v>11</v>
      </c>
      <c r="D57" s="30">
        <v>4</v>
      </c>
      <c r="E57" s="30">
        <v>3</v>
      </c>
      <c r="F57" s="31"/>
      <c r="G57" s="31"/>
      <c r="H57" s="146">
        <v>0.293</v>
      </c>
      <c r="I57" s="146">
        <v>0.094</v>
      </c>
      <c r="J57" s="146">
        <v>0.059</v>
      </c>
      <c r="K57" s="32"/>
    </row>
    <row r="58" spans="1:11" s="33" customFormat="1" ht="11.25" customHeight="1">
      <c r="A58" s="35" t="s">
        <v>45</v>
      </c>
      <c r="B58" s="29"/>
      <c r="C58" s="30">
        <v>12</v>
      </c>
      <c r="D58" s="30">
        <v>12</v>
      </c>
      <c r="E58" s="30">
        <v>7</v>
      </c>
      <c r="F58" s="31"/>
      <c r="G58" s="31"/>
      <c r="H58" s="146">
        <v>0.294</v>
      </c>
      <c r="I58" s="146">
        <v>0.33</v>
      </c>
      <c r="J58" s="146">
        <v>0.33</v>
      </c>
      <c r="K58" s="32"/>
    </row>
    <row r="59" spans="1:11" s="42" customFormat="1" ht="11.25" customHeight="1">
      <c r="A59" s="36" t="s">
        <v>46</v>
      </c>
      <c r="B59" s="37"/>
      <c r="C59" s="38">
        <v>46</v>
      </c>
      <c r="D59" s="38">
        <v>42</v>
      </c>
      <c r="E59" s="38">
        <v>36</v>
      </c>
      <c r="F59" s="39">
        <v>85.71428571428571</v>
      </c>
      <c r="G59" s="40"/>
      <c r="H59" s="147">
        <v>1.072</v>
      </c>
      <c r="I59" s="148">
        <v>1.085</v>
      </c>
      <c r="J59" s="148">
        <v>1.042</v>
      </c>
      <c r="K59" s="41">
        <v>96.036866359447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>
        <v>110</v>
      </c>
      <c r="D61" s="30">
        <v>75</v>
      </c>
      <c r="E61" s="30">
        <v>75</v>
      </c>
      <c r="F61" s="31"/>
      <c r="G61" s="31"/>
      <c r="H61" s="146">
        <v>6.85</v>
      </c>
      <c r="I61" s="146">
        <v>4.065</v>
      </c>
      <c r="J61" s="146">
        <v>4.225</v>
      </c>
      <c r="K61" s="32"/>
    </row>
    <row r="62" spans="1:11" s="33" customFormat="1" ht="11.25" customHeight="1">
      <c r="A62" s="35" t="s">
        <v>48</v>
      </c>
      <c r="B62" s="29"/>
      <c r="C62" s="30">
        <v>77</v>
      </c>
      <c r="D62" s="30">
        <v>66</v>
      </c>
      <c r="E62" s="30">
        <v>66</v>
      </c>
      <c r="F62" s="31"/>
      <c r="G62" s="31"/>
      <c r="H62" s="146">
        <v>2.232</v>
      </c>
      <c r="I62" s="146">
        <v>1.856</v>
      </c>
      <c r="J62" s="146">
        <v>2.035</v>
      </c>
      <c r="K62" s="32"/>
    </row>
    <row r="63" spans="1:11" s="33" customFormat="1" ht="11.25" customHeight="1">
      <c r="A63" s="35" t="s">
        <v>49</v>
      </c>
      <c r="B63" s="29"/>
      <c r="C63" s="30">
        <v>206</v>
      </c>
      <c r="D63" s="30">
        <v>202</v>
      </c>
      <c r="E63" s="30">
        <v>202</v>
      </c>
      <c r="F63" s="31"/>
      <c r="G63" s="31"/>
      <c r="H63" s="146">
        <v>9.157</v>
      </c>
      <c r="I63" s="146">
        <v>8.878</v>
      </c>
      <c r="J63" s="146">
        <v>9.09</v>
      </c>
      <c r="K63" s="32"/>
    </row>
    <row r="64" spans="1:11" s="42" customFormat="1" ht="11.25" customHeight="1">
      <c r="A64" s="36" t="s">
        <v>50</v>
      </c>
      <c r="B64" s="37"/>
      <c r="C64" s="38">
        <v>393</v>
      </c>
      <c r="D64" s="38">
        <v>343</v>
      </c>
      <c r="E64" s="38">
        <v>343</v>
      </c>
      <c r="F64" s="39">
        <v>100</v>
      </c>
      <c r="G64" s="40"/>
      <c r="H64" s="147">
        <v>18.239</v>
      </c>
      <c r="I64" s="148">
        <v>14.799</v>
      </c>
      <c r="J64" s="148">
        <v>15.35</v>
      </c>
      <c r="K64" s="41">
        <v>103.7232245421988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>
        <v>333</v>
      </c>
      <c r="D66" s="38">
        <v>346</v>
      </c>
      <c r="E66" s="38">
        <v>247</v>
      </c>
      <c r="F66" s="39">
        <v>71.38728323699422</v>
      </c>
      <c r="G66" s="40"/>
      <c r="H66" s="147">
        <v>15.212</v>
      </c>
      <c r="I66" s="148">
        <v>16.911</v>
      </c>
      <c r="J66" s="148">
        <v>14.079</v>
      </c>
      <c r="K66" s="41">
        <v>83.25350363668618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>
        <v>172</v>
      </c>
      <c r="D68" s="30">
        <v>95</v>
      </c>
      <c r="E68" s="30">
        <v>115</v>
      </c>
      <c r="F68" s="31"/>
      <c r="G68" s="31"/>
      <c r="H68" s="146">
        <v>8.48</v>
      </c>
      <c r="I68" s="146">
        <v>4.826</v>
      </c>
      <c r="J68" s="146">
        <v>7</v>
      </c>
      <c r="K68" s="32"/>
    </row>
    <row r="69" spans="1:11" s="33" customFormat="1" ht="11.25" customHeight="1">
      <c r="A69" s="35" t="s">
        <v>53</v>
      </c>
      <c r="B69" s="29"/>
      <c r="C69" s="30">
        <v>24</v>
      </c>
      <c r="D69" s="30">
        <v>24</v>
      </c>
      <c r="E69" s="30">
        <v>20</v>
      </c>
      <c r="F69" s="31"/>
      <c r="G69" s="31"/>
      <c r="H69" s="146">
        <v>0.84</v>
      </c>
      <c r="I69" s="146">
        <v>0.926</v>
      </c>
      <c r="J69" s="146">
        <v>0.75</v>
      </c>
      <c r="K69" s="32"/>
    </row>
    <row r="70" spans="1:11" s="42" customFormat="1" ht="11.25" customHeight="1">
      <c r="A70" s="36" t="s">
        <v>54</v>
      </c>
      <c r="B70" s="37"/>
      <c r="C70" s="38">
        <v>196</v>
      </c>
      <c r="D70" s="38">
        <v>119</v>
      </c>
      <c r="E70" s="38">
        <v>135</v>
      </c>
      <c r="F70" s="39">
        <v>113.4453781512605</v>
      </c>
      <c r="G70" s="40"/>
      <c r="H70" s="147">
        <v>9.32</v>
      </c>
      <c r="I70" s="148">
        <v>5.752</v>
      </c>
      <c r="J70" s="148">
        <v>7.75</v>
      </c>
      <c r="K70" s="41">
        <v>134.7357440890125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>
        <v>7970</v>
      </c>
      <c r="D72" s="30">
        <v>7860</v>
      </c>
      <c r="E72" s="30">
        <v>7439</v>
      </c>
      <c r="F72" s="31"/>
      <c r="G72" s="31"/>
      <c r="H72" s="146">
        <v>448.975</v>
      </c>
      <c r="I72" s="146">
        <v>456.045</v>
      </c>
      <c r="J72" s="146">
        <v>459.286</v>
      </c>
      <c r="K72" s="32"/>
    </row>
    <row r="73" spans="1:11" s="33" customFormat="1" ht="11.25" customHeight="1">
      <c r="A73" s="35" t="s">
        <v>56</v>
      </c>
      <c r="B73" s="29"/>
      <c r="C73" s="30">
        <v>157</v>
      </c>
      <c r="D73" s="30">
        <v>215</v>
      </c>
      <c r="E73" s="30">
        <v>215</v>
      </c>
      <c r="F73" s="31"/>
      <c r="G73" s="31"/>
      <c r="H73" s="146">
        <v>6.105</v>
      </c>
      <c r="I73" s="146">
        <v>8.843</v>
      </c>
      <c r="J73" s="146">
        <v>8.843</v>
      </c>
      <c r="K73" s="32"/>
    </row>
    <row r="74" spans="1:11" s="33" customFormat="1" ht="11.25" customHeight="1">
      <c r="A74" s="35" t="s">
        <v>57</v>
      </c>
      <c r="B74" s="29"/>
      <c r="C74" s="30">
        <v>120</v>
      </c>
      <c r="D74" s="30">
        <v>38</v>
      </c>
      <c r="E74" s="30">
        <v>68</v>
      </c>
      <c r="F74" s="31"/>
      <c r="G74" s="31"/>
      <c r="H74" s="146">
        <v>4.14</v>
      </c>
      <c r="I74" s="146">
        <v>1.312</v>
      </c>
      <c r="J74" s="146">
        <v>2.364</v>
      </c>
      <c r="K74" s="32"/>
    </row>
    <row r="75" spans="1:11" s="33" customFormat="1" ht="11.25" customHeight="1">
      <c r="A75" s="35" t="s">
        <v>58</v>
      </c>
      <c r="B75" s="29"/>
      <c r="C75" s="30">
        <v>455</v>
      </c>
      <c r="D75" s="30">
        <v>439</v>
      </c>
      <c r="E75" s="30">
        <v>449</v>
      </c>
      <c r="F75" s="31"/>
      <c r="G75" s="31"/>
      <c r="H75" s="146">
        <v>16.409</v>
      </c>
      <c r="I75" s="146">
        <v>16.994</v>
      </c>
      <c r="J75" s="146">
        <v>17.407</v>
      </c>
      <c r="K75" s="32"/>
    </row>
    <row r="76" spans="1:11" s="33" customFormat="1" ht="11.25" customHeight="1">
      <c r="A76" s="35" t="s">
        <v>59</v>
      </c>
      <c r="B76" s="29"/>
      <c r="C76" s="30">
        <v>20</v>
      </c>
      <c r="D76" s="30">
        <v>20</v>
      </c>
      <c r="E76" s="30">
        <v>20</v>
      </c>
      <c r="F76" s="31"/>
      <c r="G76" s="31"/>
      <c r="H76" s="146">
        <v>0.546</v>
      </c>
      <c r="I76" s="146">
        <v>0.546</v>
      </c>
      <c r="J76" s="146">
        <v>0.54</v>
      </c>
      <c r="K76" s="32"/>
    </row>
    <row r="77" spans="1:11" s="33" customFormat="1" ht="11.25" customHeight="1">
      <c r="A77" s="35" t="s">
        <v>60</v>
      </c>
      <c r="B77" s="29"/>
      <c r="C77" s="30">
        <v>40</v>
      </c>
      <c r="D77" s="30">
        <v>32</v>
      </c>
      <c r="E77" s="30">
        <v>32</v>
      </c>
      <c r="F77" s="31"/>
      <c r="G77" s="31"/>
      <c r="H77" s="146">
        <v>1.2</v>
      </c>
      <c r="I77" s="146">
        <v>0.96</v>
      </c>
      <c r="J77" s="146">
        <v>0.96</v>
      </c>
      <c r="K77" s="32"/>
    </row>
    <row r="78" spans="1:11" s="33" customFormat="1" ht="11.25" customHeight="1">
      <c r="A78" s="35" t="s">
        <v>61</v>
      </c>
      <c r="B78" s="29"/>
      <c r="C78" s="30">
        <v>180</v>
      </c>
      <c r="D78" s="30">
        <v>179</v>
      </c>
      <c r="E78" s="30">
        <v>180</v>
      </c>
      <c r="F78" s="31"/>
      <c r="G78" s="31"/>
      <c r="H78" s="146">
        <v>9</v>
      </c>
      <c r="I78" s="146">
        <v>8.95</v>
      </c>
      <c r="J78" s="146">
        <v>9</v>
      </c>
      <c r="K78" s="32"/>
    </row>
    <row r="79" spans="1:11" s="33" customFormat="1" ht="11.25" customHeight="1">
      <c r="A79" s="35" t="s">
        <v>62</v>
      </c>
      <c r="B79" s="29"/>
      <c r="C79" s="30">
        <v>27</v>
      </c>
      <c r="D79" s="30">
        <v>26</v>
      </c>
      <c r="E79" s="30">
        <v>26</v>
      </c>
      <c r="F79" s="31"/>
      <c r="G79" s="31"/>
      <c r="H79" s="146">
        <v>0.737</v>
      </c>
      <c r="I79" s="146">
        <v>0.724</v>
      </c>
      <c r="J79" s="146">
        <v>1.53</v>
      </c>
      <c r="K79" s="32"/>
    </row>
    <row r="80" spans="1:11" s="42" customFormat="1" ht="11.25" customHeight="1">
      <c r="A80" s="43" t="s">
        <v>63</v>
      </c>
      <c r="B80" s="37"/>
      <c r="C80" s="38">
        <v>8969</v>
      </c>
      <c r="D80" s="38">
        <v>8809</v>
      </c>
      <c r="E80" s="38">
        <v>8429</v>
      </c>
      <c r="F80" s="39">
        <v>95.68622999205358</v>
      </c>
      <c r="G80" s="40"/>
      <c r="H80" s="147">
        <v>487.112</v>
      </c>
      <c r="I80" s="148">
        <v>494.374</v>
      </c>
      <c r="J80" s="148">
        <v>499.92999999999995</v>
      </c>
      <c r="K80" s="41">
        <v>101.12384550967484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>
        <v>166</v>
      </c>
      <c r="D82" s="30">
        <v>230</v>
      </c>
      <c r="E82" s="30">
        <v>230</v>
      </c>
      <c r="F82" s="31"/>
      <c r="G82" s="31"/>
      <c r="H82" s="146">
        <v>7.749</v>
      </c>
      <c r="I82" s="146">
        <v>11.148</v>
      </c>
      <c r="J82" s="146">
        <v>11.148</v>
      </c>
      <c r="K82" s="32"/>
    </row>
    <row r="83" spans="1:11" s="33" customFormat="1" ht="11.25" customHeight="1">
      <c r="A83" s="35" t="s">
        <v>65</v>
      </c>
      <c r="B83" s="29"/>
      <c r="C83" s="30">
        <v>242</v>
      </c>
      <c r="D83" s="30">
        <v>317</v>
      </c>
      <c r="E83" s="30">
        <v>317</v>
      </c>
      <c r="F83" s="31"/>
      <c r="G83" s="31"/>
      <c r="H83" s="146">
        <v>13.191</v>
      </c>
      <c r="I83" s="146">
        <v>18.165</v>
      </c>
      <c r="J83" s="146">
        <v>18.2</v>
      </c>
      <c r="K83" s="32"/>
    </row>
    <row r="84" spans="1:11" s="42" customFormat="1" ht="11.25" customHeight="1">
      <c r="A84" s="36" t="s">
        <v>66</v>
      </c>
      <c r="B84" s="37"/>
      <c r="C84" s="38">
        <v>408</v>
      </c>
      <c r="D84" s="38">
        <v>547</v>
      </c>
      <c r="E84" s="38">
        <v>547</v>
      </c>
      <c r="F84" s="39">
        <v>100</v>
      </c>
      <c r="G84" s="40"/>
      <c r="H84" s="147">
        <v>20.94</v>
      </c>
      <c r="I84" s="148">
        <v>29.313</v>
      </c>
      <c r="J84" s="148">
        <v>29.348</v>
      </c>
      <c r="K84" s="41">
        <v>100.11940094838467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67</v>
      </c>
      <c r="B87" s="52"/>
      <c r="C87" s="53">
        <v>11218</v>
      </c>
      <c r="D87" s="53">
        <v>11112</v>
      </c>
      <c r="E87" s="53">
        <v>10616</v>
      </c>
      <c r="F87" s="54">
        <f>IF(D87&gt;0,100*E87/D87,0)</f>
        <v>95.53635709143269</v>
      </c>
      <c r="G87" s="40"/>
      <c r="H87" s="151">
        <v>587.1740000000001</v>
      </c>
      <c r="I87" s="152">
        <v>596.315</v>
      </c>
      <c r="J87" s="152">
        <v>603.1759999999999</v>
      </c>
      <c r="K87" s="54">
        <f>IF(I87&gt;0,100*J87/I87,0)</f>
        <v>101.15056639527764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9" useFirstPageNumber="1" horizontalDpi="600" verticalDpi="600" orientation="portrait" paperSize="9" scale="72" r:id="rId1"/>
  <headerFooter alignWithMargins="0">
    <oddFooter>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42"/>
  <dimension ref="A1:K625"/>
  <sheetViews>
    <sheetView view="pageBreakPreview" zoomScale="94" zoomScaleSheetLayoutView="94" zoomScalePageLayoutView="0" workbookViewId="0" topLeftCell="A1">
      <selection activeCell="J87" sqref="J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100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9</v>
      </c>
      <c r="F7" s="22" t="str">
        <f>CONCATENATE(D6,"=100")</f>
        <v>2019=100</v>
      </c>
      <c r="G7" s="23"/>
      <c r="H7" s="20" t="s">
        <v>6</v>
      </c>
      <c r="I7" s="21" t="s">
        <v>6</v>
      </c>
      <c r="J7" s="21">
        <v>10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2558</v>
      </c>
      <c r="D9" s="30">
        <v>2558</v>
      </c>
      <c r="E9" s="30">
        <v>2558</v>
      </c>
      <c r="F9" s="31"/>
      <c r="G9" s="31"/>
      <c r="H9" s="146">
        <v>28.493</v>
      </c>
      <c r="I9" s="146">
        <v>28.956</v>
      </c>
      <c r="J9" s="146">
        <v>32.8</v>
      </c>
      <c r="K9" s="32"/>
    </row>
    <row r="10" spans="1:11" s="33" customFormat="1" ht="11.25" customHeight="1">
      <c r="A10" s="35" t="s">
        <v>8</v>
      </c>
      <c r="B10" s="29"/>
      <c r="C10" s="30">
        <v>1816</v>
      </c>
      <c r="D10" s="30">
        <v>1700</v>
      </c>
      <c r="E10" s="30">
        <v>1800</v>
      </c>
      <c r="F10" s="31"/>
      <c r="G10" s="31"/>
      <c r="H10" s="146">
        <v>17.442</v>
      </c>
      <c r="I10" s="146">
        <v>24.93</v>
      </c>
      <c r="J10" s="146">
        <v>28.7</v>
      </c>
      <c r="K10" s="32"/>
    </row>
    <row r="11" spans="1:11" s="33" customFormat="1" ht="11.25" customHeight="1">
      <c r="A11" s="28" t="s">
        <v>9</v>
      </c>
      <c r="B11" s="29"/>
      <c r="C11" s="30">
        <v>1147</v>
      </c>
      <c r="D11" s="30">
        <v>270</v>
      </c>
      <c r="E11" s="30">
        <v>250</v>
      </c>
      <c r="F11" s="31"/>
      <c r="G11" s="31"/>
      <c r="H11" s="146">
        <v>7.569</v>
      </c>
      <c r="I11" s="146">
        <v>5.883</v>
      </c>
      <c r="J11" s="146">
        <v>8.31</v>
      </c>
      <c r="K11" s="32"/>
    </row>
    <row r="12" spans="1:11" s="33" customFormat="1" ht="11.25" customHeight="1">
      <c r="A12" s="35" t="s">
        <v>10</v>
      </c>
      <c r="B12" s="29"/>
      <c r="C12" s="30">
        <v>332</v>
      </c>
      <c r="D12" s="30">
        <v>331</v>
      </c>
      <c r="E12" s="30">
        <v>300</v>
      </c>
      <c r="F12" s="31"/>
      <c r="G12" s="31"/>
      <c r="H12" s="146">
        <v>2.411</v>
      </c>
      <c r="I12" s="146">
        <v>2.62</v>
      </c>
      <c r="J12" s="146">
        <v>2.69</v>
      </c>
      <c r="K12" s="32"/>
    </row>
    <row r="13" spans="1:11" s="42" customFormat="1" ht="11.25" customHeight="1">
      <c r="A13" s="36" t="s">
        <v>11</v>
      </c>
      <c r="B13" s="37"/>
      <c r="C13" s="38">
        <v>5853</v>
      </c>
      <c r="D13" s="38">
        <v>4859</v>
      </c>
      <c r="E13" s="38">
        <v>4908</v>
      </c>
      <c r="F13" s="39">
        <v>101.00843795019551</v>
      </c>
      <c r="G13" s="40"/>
      <c r="H13" s="147">
        <v>55.915000000000006</v>
      </c>
      <c r="I13" s="148">
        <v>62.388999999999996</v>
      </c>
      <c r="J13" s="148">
        <v>72.5</v>
      </c>
      <c r="K13" s="41">
        <f>IF(I13&gt;0,100*J13/I13,0)</f>
        <v>116.20638253538284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>
        <v>2</v>
      </c>
      <c r="D15" s="38">
        <v>2</v>
      </c>
      <c r="E15" s="38">
        <v>2</v>
      </c>
      <c r="F15" s="39">
        <f>IF(D15&gt;0,100*E15/D15,0)</f>
        <v>100</v>
      </c>
      <c r="G15" s="40"/>
      <c r="H15" s="147">
        <v>0.03</v>
      </c>
      <c r="I15" s="148">
        <v>0.03</v>
      </c>
      <c r="J15" s="148">
        <v>0.03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6"/>
      <c r="I19" s="146"/>
      <c r="J19" s="146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7"/>
      <c r="I22" s="148"/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>
        <v>49</v>
      </c>
      <c r="D24" s="38">
        <v>49</v>
      </c>
      <c r="E24" s="38">
        <v>83</v>
      </c>
      <c r="F24" s="39">
        <v>169.3877551020408</v>
      </c>
      <c r="G24" s="40"/>
      <c r="H24" s="147">
        <v>0.754</v>
      </c>
      <c r="I24" s="148">
        <v>0.198</v>
      </c>
      <c r="J24" s="148">
        <v>1.521</v>
      </c>
      <c r="K24" s="41">
        <v>768.1818181818181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>
        <v>3</v>
      </c>
      <c r="D26" s="38">
        <v>3</v>
      </c>
      <c r="E26" s="38">
        <v>2</v>
      </c>
      <c r="F26" s="39">
        <v>66.66666666666667</v>
      </c>
      <c r="G26" s="40"/>
      <c r="H26" s="147">
        <v>0.15</v>
      </c>
      <c r="I26" s="148">
        <v>0.15</v>
      </c>
      <c r="J26" s="148">
        <v>0.15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6"/>
      <c r="I28" s="146"/>
      <c r="J28" s="146"/>
      <c r="K28" s="32"/>
    </row>
    <row r="29" spans="1:11" s="33" customFormat="1" ht="11.25" customHeight="1">
      <c r="A29" s="35" t="s">
        <v>21</v>
      </c>
      <c r="B29" s="29"/>
      <c r="C29" s="30">
        <v>2</v>
      </c>
      <c r="D29" s="30"/>
      <c r="E29" s="30"/>
      <c r="F29" s="31"/>
      <c r="G29" s="31"/>
      <c r="H29" s="146">
        <v>0.018</v>
      </c>
      <c r="I29" s="146"/>
      <c r="J29" s="146"/>
      <c r="K29" s="32"/>
    </row>
    <row r="30" spans="1:11" s="33" customFormat="1" ht="11.25" customHeight="1">
      <c r="A30" s="35" t="s">
        <v>22</v>
      </c>
      <c r="B30" s="29"/>
      <c r="C30" s="30">
        <v>4</v>
      </c>
      <c r="D30" s="30"/>
      <c r="E30" s="30"/>
      <c r="F30" s="31"/>
      <c r="G30" s="31"/>
      <c r="H30" s="146">
        <v>0.054</v>
      </c>
      <c r="I30" s="146"/>
      <c r="J30" s="146"/>
      <c r="K30" s="32"/>
    </row>
    <row r="31" spans="1:11" s="42" customFormat="1" ht="11.25" customHeight="1">
      <c r="A31" s="43" t="s">
        <v>23</v>
      </c>
      <c r="B31" s="37"/>
      <c r="C31" s="38">
        <v>6</v>
      </c>
      <c r="D31" s="38"/>
      <c r="E31" s="38"/>
      <c r="F31" s="39"/>
      <c r="G31" s="40"/>
      <c r="H31" s="147">
        <v>0.072</v>
      </c>
      <c r="I31" s="148"/>
      <c r="J31" s="14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>
        <v>13</v>
      </c>
      <c r="D33" s="30">
        <v>14</v>
      </c>
      <c r="E33" s="30">
        <v>15</v>
      </c>
      <c r="F33" s="31"/>
      <c r="G33" s="31"/>
      <c r="H33" s="146">
        <v>0.238</v>
      </c>
      <c r="I33" s="146">
        <v>0.24</v>
      </c>
      <c r="J33" s="146">
        <v>0.26</v>
      </c>
      <c r="K33" s="32"/>
    </row>
    <row r="34" spans="1:11" s="33" customFormat="1" ht="11.25" customHeight="1">
      <c r="A34" s="35" t="s">
        <v>25</v>
      </c>
      <c r="B34" s="29"/>
      <c r="C34" s="30">
        <v>80</v>
      </c>
      <c r="D34" s="30">
        <v>80</v>
      </c>
      <c r="E34" s="30">
        <v>80</v>
      </c>
      <c r="F34" s="31"/>
      <c r="G34" s="31"/>
      <c r="H34" s="146">
        <v>1.425</v>
      </c>
      <c r="I34" s="146">
        <v>1.425</v>
      </c>
      <c r="J34" s="146">
        <v>1.425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6"/>
      <c r="I35" s="146"/>
      <c r="J35" s="146"/>
      <c r="K35" s="32"/>
    </row>
    <row r="36" spans="1:11" s="33" customFormat="1" ht="11.25" customHeight="1">
      <c r="A36" s="35" t="s">
        <v>27</v>
      </c>
      <c r="B36" s="29"/>
      <c r="C36" s="30">
        <v>3</v>
      </c>
      <c r="D36" s="30">
        <v>3</v>
      </c>
      <c r="E36" s="30">
        <v>3</v>
      </c>
      <c r="F36" s="31"/>
      <c r="G36" s="31"/>
      <c r="H36" s="146">
        <v>0.06</v>
      </c>
      <c r="I36" s="146">
        <v>0.06</v>
      </c>
      <c r="J36" s="146">
        <v>0.06</v>
      </c>
      <c r="K36" s="32"/>
    </row>
    <row r="37" spans="1:11" s="42" customFormat="1" ht="11.25" customHeight="1">
      <c r="A37" s="36" t="s">
        <v>28</v>
      </c>
      <c r="B37" s="37"/>
      <c r="C37" s="38">
        <v>96</v>
      </c>
      <c r="D37" s="38">
        <v>97</v>
      </c>
      <c r="E37" s="38">
        <v>98</v>
      </c>
      <c r="F37" s="39">
        <v>101.03092783505154</v>
      </c>
      <c r="G37" s="40"/>
      <c r="H37" s="147">
        <v>1.723</v>
      </c>
      <c r="I37" s="148">
        <v>1.725</v>
      </c>
      <c r="J37" s="148">
        <v>1.745</v>
      </c>
      <c r="K37" s="41">
        <v>101.15942028985506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>
        <v>8</v>
      </c>
      <c r="D39" s="38">
        <v>8</v>
      </c>
      <c r="E39" s="38">
        <v>8</v>
      </c>
      <c r="F39" s="39">
        <v>100</v>
      </c>
      <c r="G39" s="40"/>
      <c r="H39" s="147">
        <v>0.159</v>
      </c>
      <c r="I39" s="148">
        <v>0.15</v>
      </c>
      <c r="J39" s="148">
        <v>0.155</v>
      </c>
      <c r="K39" s="41">
        <v>103.33333333333334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6"/>
      <c r="I41" s="146"/>
      <c r="J41" s="146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6"/>
      <c r="I42" s="146"/>
      <c r="J42" s="146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6"/>
      <c r="I43" s="146"/>
      <c r="J43" s="146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6"/>
      <c r="I45" s="146"/>
      <c r="J45" s="146"/>
      <c r="K45" s="32"/>
    </row>
    <row r="46" spans="1:11" s="33" customFormat="1" ht="11.25" customHeight="1">
      <c r="A46" s="35" t="s">
        <v>35</v>
      </c>
      <c r="B46" s="29"/>
      <c r="C46" s="30">
        <v>31</v>
      </c>
      <c r="D46" s="30">
        <v>31</v>
      </c>
      <c r="E46" s="30">
        <v>26</v>
      </c>
      <c r="F46" s="31"/>
      <c r="G46" s="31"/>
      <c r="H46" s="146">
        <v>0.93</v>
      </c>
      <c r="I46" s="146">
        <v>0.93</v>
      </c>
      <c r="J46" s="146">
        <v>0.91</v>
      </c>
      <c r="K46" s="32"/>
    </row>
    <row r="47" spans="1:11" s="33" customFormat="1" ht="11.25" customHeight="1">
      <c r="A47" s="35" t="s">
        <v>36</v>
      </c>
      <c r="B47" s="29"/>
      <c r="C47" s="30">
        <v>26</v>
      </c>
      <c r="D47" s="30">
        <v>3</v>
      </c>
      <c r="E47" s="30"/>
      <c r="F47" s="31"/>
      <c r="G47" s="31"/>
      <c r="H47" s="146">
        <v>0.375</v>
      </c>
      <c r="I47" s="146">
        <v>0.03</v>
      </c>
      <c r="J47" s="146"/>
      <c r="K47" s="32"/>
    </row>
    <row r="48" spans="1:11" s="33" customFormat="1" ht="11.25" customHeight="1">
      <c r="A48" s="35" t="s">
        <v>37</v>
      </c>
      <c r="B48" s="29"/>
      <c r="C48" s="30">
        <v>6</v>
      </c>
      <c r="D48" s="30">
        <v>6</v>
      </c>
      <c r="E48" s="30">
        <v>2</v>
      </c>
      <c r="F48" s="31"/>
      <c r="G48" s="31"/>
      <c r="H48" s="146">
        <v>0.27</v>
      </c>
      <c r="I48" s="146">
        <v>0.27</v>
      </c>
      <c r="J48" s="146">
        <v>0.09</v>
      </c>
      <c r="K48" s="32"/>
    </row>
    <row r="49" spans="1:11" s="33" customFormat="1" ht="11.25" customHeight="1">
      <c r="A49" s="35" t="s">
        <v>38</v>
      </c>
      <c r="B49" s="29"/>
      <c r="C49" s="30">
        <v>1</v>
      </c>
      <c r="D49" s="30">
        <v>1</v>
      </c>
      <c r="E49" s="30"/>
      <c r="F49" s="31"/>
      <c r="G49" s="31"/>
      <c r="H49" s="146">
        <v>0.025</v>
      </c>
      <c r="I49" s="146">
        <v>0.025</v>
      </c>
      <c r="J49" s="146"/>
      <c r="K49" s="32"/>
    </row>
    <row r="50" spans="1:11" s="42" customFormat="1" ht="11.25" customHeight="1">
      <c r="A50" s="43" t="s">
        <v>39</v>
      </c>
      <c r="B50" s="37"/>
      <c r="C50" s="38">
        <v>64</v>
      </c>
      <c r="D50" s="38">
        <v>41</v>
      </c>
      <c r="E50" s="38">
        <v>28</v>
      </c>
      <c r="F50" s="39">
        <v>68.29268292682927</v>
      </c>
      <c r="G50" s="40"/>
      <c r="H50" s="147">
        <v>1.6</v>
      </c>
      <c r="I50" s="148">
        <v>1.255</v>
      </c>
      <c r="J50" s="148">
        <v>1</v>
      </c>
      <c r="K50" s="41">
        <v>79.6812749003984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7"/>
      <c r="I52" s="148"/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6"/>
      <c r="I54" s="146"/>
      <c r="J54" s="146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6"/>
      <c r="I55" s="146"/>
      <c r="J55" s="146"/>
      <c r="K55" s="32"/>
    </row>
    <row r="56" spans="1:11" s="33" customFormat="1" ht="11.25" customHeight="1">
      <c r="A56" s="35" t="s">
        <v>43</v>
      </c>
      <c r="B56" s="29"/>
      <c r="C56" s="30"/>
      <c r="D56" s="30">
        <v>33</v>
      </c>
      <c r="E56" s="30">
        <v>33</v>
      </c>
      <c r="F56" s="31"/>
      <c r="G56" s="31"/>
      <c r="H56" s="146"/>
      <c r="I56" s="146">
        <v>0.3</v>
      </c>
      <c r="J56" s="146">
        <v>0.297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6"/>
      <c r="I57" s="146"/>
      <c r="J57" s="146"/>
      <c r="K57" s="32"/>
    </row>
    <row r="58" spans="1:11" s="33" customFormat="1" ht="11.25" customHeight="1">
      <c r="A58" s="35" t="s">
        <v>45</v>
      </c>
      <c r="B58" s="29"/>
      <c r="C58" s="30">
        <v>11</v>
      </c>
      <c r="D58" s="30">
        <v>11</v>
      </c>
      <c r="E58" s="30">
        <v>11</v>
      </c>
      <c r="F58" s="31"/>
      <c r="G58" s="31"/>
      <c r="H58" s="146">
        <v>0.33</v>
      </c>
      <c r="I58" s="146">
        <v>0.33</v>
      </c>
      <c r="J58" s="146">
        <v>0.385</v>
      </c>
      <c r="K58" s="32"/>
    </row>
    <row r="59" spans="1:11" s="42" customFormat="1" ht="11.25" customHeight="1">
      <c r="A59" s="36" t="s">
        <v>46</v>
      </c>
      <c r="B59" s="37"/>
      <c r="C59" s="38">
        <v>11</v>
      </c>
      <c r="D59" s="38">
        <v>44</v>
      </c>
      <c r="E59" s="38">
        <v>44</v>
      </c>
      <c r="F59" s="39">
        <v>100</v>
      </c>
      <c r="G59" s="40"/>
      <c r="H59" s="147">
        <v>0.33</v>
      </c>
      <c r="I59" s="148">
        <v>0.63</v>
      </c>
      <c r="J59" s="148">
        <v>0.6819999999999999</v>
      </c>
      <c r="K59" s="41">
        <v>108.25396825396824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>
        <v>48</v>
      </c>
      <c r="D61" s="30">
        <v>75</v>
      </c>
      <c r="E61" s="30">
        <v>75</v>
      </c>
      <c r="F61" s="31"/>
      <c r="G61" s="31"/>
      <c r="H61" s="146">
        <v>1.68</v>
      </c>
      <c r="I61" s="146">
        <v>2.625</v>
      </c>
      <c r="J61" s="146">
        <v>2.625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6"/>
      <c r="I62" s="146"/>
      <c r="J62" s="146"/>
      <c r="K62" s="32"/>
    </row>
    <row r="63" spans="1:11" s="33" customFormat="1" ht="11.25" customHeight="1">
      <c r="A63" s="35" t="s">
        <v>49</v>
      </c>
      <c r="B63" s="29"/>
      <c r="C63" s="30">
        <v>47</v>
      </c>
      <c r="D63" s="30">
        <v>47</v>
      </c>
      <c r="E63" s="30">
        <v>47</v>
      </c>
      <c r="F63" s="31"/>
      <c r="G63" s="31"/>
      <c r="H63" s="146">
        <v>1.235</v>
      </c>
      <c r="I63" s="146">
        <v>1.215</v>
      </c>
      <c r="J63" s="146">
        <v>1.215</v>
      </c>
      <c r="K63" s="32"/>
    </row>
    <row r="64" spans="1:11" s="42" customFormat="1" ht="11.25" customHeight="1">
      <c r="A64" s="36" t="s">
        <v>50</v>
      </c>
      <c r="B64" s="37"/>
      <c r="C64" s="38">
        <v>95</v>
      </c>
      <c r="D64" s="38">
        <v>122</v>
      </c>
      <c r="E64" s="38">
        <v>122</v>
      </c>
      <c r="F64" s="39">
        <v>100</v>
      </c>
      <c r="G64" s="40"/>
      <c r="H64" s="147">
        <v>2.915</v>
      </c>
      <c r="I64" s="148">
        <v>3.84</v>
      </c>
      <c r="J64" s="148">
        <v>3.84</v>
      </c>
      <c r="K64" s="41">
        <v>100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>
        <v>7</v>
      </c>
      <c r="D66" s="38">
        <v>10</v>
      </c>
      <c r="E66" s="38">
        <v>8</v>
      </c>
      <c r="F66" s="39">
        <v>80</v>
      </c>
      <c r="G66" s="40"/>
      <c r="H66" s="147">
        <v>0.106</v>
      </c>
      <c r="I66" s="148">
        <v>0.28</v>
      </c>
      <c r="J66" s="148">
        <v>0.192</v>
      </c>
      <c r="K66" s="41">
        <v>68.57142857142857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>
        <v>60</v>
      </c>
      <c r="D68" s="30"/>
      <c r="E68" s="30"/>
      <c r="F68" s="31"/>
      <c r="G68" s="31"/>
      <c r="H68" s="146">
        <v>0.72</v>
      </c>
      <c r="I68" s="146"/>
      <c r="J68" s="146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6"/>
      <c r="I69" s="146"/>
      <c r="J69" s="146"/>
      <c r="K69" s="32"/>
    </row>
    <row r="70" spans="1:11" s="42" customFormat="1" ht="11.25" customHeight="1">
      <c r="A70" s="36" t="s">
        <v>54</v>
      </c>
      <c r="B70" s="37"/>
      <c r="C70" s="38">
        <v>60</v>
      </c>
      <c r="D70" s="38"/>
      <c r="E70" s="38"/>
      <c r="F70" s="39"/>
      <c r="G70" s="40"/>
      <c r="H70" s="147">
        <v>0.72</v>
      </c>
      <c r="I70" s="148"/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6"/>
      <c r="I72" s="146"/>
      <c r="J72" s="146"/>
      <c r="K72" s="32"/>
    </row>
    <row r="73" spans="1:11" s="33" customFormat="1" ht="11.25" customHeight="1">
      <c r="A73" s="35" t="s">
        <v>56</v>
      </c>
      <c r="B73" s="29"/>
      <c r="C73" s="30">
        <v>13</v>
      </c>
      <c r="D73" s="30">
        <v>13</v>
      </c>
      <c r="E73" s="30">
        <v>13</v>
      </c>
      <c r="F73" s="31"/>
      <c r="G73" s="31"/>
      <c r="H73" s="146">
        <v>0.471</v>
      </c>
      <c r="I73" s="146">
        <v>0.471</v>
      </c>
      <c r="J73" s="146">
        <v>0.471</v>
      </c>
      <c r="K73" s="32"/>
    </row>
    <row r="74" spans="1:11" s="33" customFormat="1" ht="11.25" customHeight="1">
      <c r="A74" s="35" t="s">
        <v>57</v>
      </c>
      <c r="B74" s="29"/>
      <c r="C74" s="30">
        <v>1</v>
      </c>
      <c r="D74" s="30"/>
      <c r="E74" s="30"/>
      <c r="F74" s="31"/>
      <c r="G74" s="31"/>
      <c r="H74" s="146">
        <v>0.02</v>
      </c>
      <c r="I74" s="146"/>
      <c r="J74" s="146"/>
      <c r="K74" s="32"/>
    </row>
    <row r="75" spans="1:11" s="33" customFormat="1" ht="11.25" customHeight="1">
      <c r="A75" s="35" t="s">
        <v>58</v>
      </c>
      <c r="B75" s="29"/>
      <c r="C75" s="30">
        <v>2</v>
      </c>
      <c r="D75" s="30">
        <v>2</v>
      </c>
      <c r="E75" s="30">
        <v>2</v>
      </c>
      <c r="F75" s="31"/>
      <c r="G75" s="31"/>
      <c r="H75" s="146">
        <v>0.009</v>
      </c>
      <c r="I75" s="146">
        <v>0.055</v>
      </c>
      <c r="J75" s="146">
        <v>0.009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6"/>
      <c r="I76" s="146"/>
      <c r="J76" s="146"/>
      <c r="K76" s="32"/>
    </row>
    <row r="77" spans="1:11" s="33" customFormat="1" ht="11.25" customHeight="1">
      <c r="A77" s="35" t="s">
        <v>60</v>
      </c>
      <c r="B77" s="29"/>
      <c r="C77" s="30">
        <v>1</v>
      </c>
      <c r="D77" s="30">
        <v>1</v>
      </c>
      <c r="E77" s="30">
        <v>1</v>
      </c>
      <c r="F77" s="31"/>
      <c r="G77" s="31"/>
      <c r="H77" s="146">
        <v>0.012</v>
      </c>
      <c r="I77" s="146">
        <v>0.012</v>
      </c>
      <c r="J77" s="146">
        <v>0.012</v>
      </c>
      <c r="K77" s="32"/>
    </row>
    <row r="78" spans="1:11" s="33" customFormat="1" ht="11.25" customHeight="1">
      <c r="A78" s="35" t="s">
        <v>61</v>
      </c>
      <c r="B78" s="29"/>
      <c r="C78" s="30">
        <v>24</v>
      </c>
      <c r="D78" s="30">
        <v>25</v>
      </c>
      <c r="E78" s="30">
        <v>25</v>
      </c>
      <c r="F78" s="31"/>
      <c r="G78" s="31"/>
      <c r="H78" s="146">
        <v>0.48</v>
      </c>
      <c r="I78" s="146">
        <v>0.5</v>
      </c>
      <c r="J78" s="146">
        <v>0.5</v>
      </c>
      <c r="K78" s="32"/>
    </row>
    <row r="79" spans="1:11" s="33" customFormat="1" ht="11.25" customHeight="1">
      <c r="A79" s="35" t="s">
        <v>62</v>
      </c>
      <c r="B79" s="29"/>
      <c r="C79" s="30">
        <v>1</v>
      </c>
      <c r="D79" s="30">
        <v>1</v>
      </c>
      <c r="E79" s="30">
        <v>1</v>
      </c>
      <c r="F79" s="31"/>
      <c r="G79" s="31"/>
      <c r="H79" s="146">
        <v>0.021</v>
      </c>
      <c r="I79" s="146">
        <v>0.021</v>
      </c>
      <c r="J79" s="146"/>
      <c r="K79" s="32"/>
    </row>
    <row r="80" spans="1:11" s="42" customFormat="1" ht="11.25" customHeight="1">
      <c r="A80" s="43" t="s">
        <v>63</v>
      </c>
      <c r="B80" s="37"/>
      <c r="C80" s="38">
        <v>42</v>
      </c>
      <c r="D80" s="38">
        <v>42</v>
      </c>
      <c r="E80" s="38">
        <v>42</v>
      </c>
      <c r="F80" s="39">
        <v>100</v>
      </c>
      <c r="G80" s="40"/>
      <c r="H80" s="147">
        <v>1.013</v>
      </c>
      <c r="I80" s="148">
        <v>1.059</v>
      </c>
      <c r="J80" s="148">
        <v>0.992</v>
      </c>
      <c r="K80" s="41">
        <v>93.67327667610955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>
        <v>9</v>
      </c>
      <c r="D82" s="30">
        <v>9</v>
      </c>
      <c r="E82" s="30">
        <v>9</v>
      </c>
      <c r="F82" s="31"/>
      <c r="G82" s="31"/>
      <c r="H82" s="146">
        <v>0.225</v>
      </c>
      <c r="I82" s="146">
        <v>0.225</v>
      </c>
      <c r="J82" s="146">
        <v>0.225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6"/>
      <c r="I83" s="146"/>
      <c r="J83" s="146"/>
      <c r="K83" s="32"/>
    </row>
    <row r="84" spans="1:11" s="42" customFormat="1" ht="11.25" customHeight="1">
      <c r="A84" s="36" t="s">
        <v>66</v>
      </c>
      <c r="B84" s="37"/>
      <c r="C84" s="38">
        <v>9</v>
      </c>
      <c r="D84" s="38">
        <v>9</v>
      </c>
      <c r="E84" s="38">
        <v>9</v>
      </c>
      <c r="F84" s="39">
        <v>100</v>
      </c>
      <c r="G84" s="40"/>
      <c r="H84" s="147">
        <v>0.225</v>
      </c>
      <c r="I84" s="148">
        <v>0.225</v>
      </c>
      <c r="J84" s="148">
        <v>0.225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67</v>
      </c>
      <c r="B87" s="52"/>
      <c r="C87" s="53">
        <v>6305</v>
      </c>
      <c r="D87" s="53">
        <v>5286</v>
      </c>
      <c r="E87" s="53">
        <v>5354</v>
      </c>
      <c r="F87" s="54">
        <f>IF(D87&gt;0,100*E87/D87,0)</f>
        <v>101.28641695043511</v>
      </c>
      <c r="G87" s="40"/>
      <c r="H87" s="151">
        <v>65.712</v>
      </c>
      <c r="I87" s="152">
        <v>71.93099999999998</v>
      </c>
      <c r="J87" s="152">
        <v>83.03200000000001</v>
      </c>
      <c r="K87" s="54">
        <f>IF(I87&gt;0,100*J87/I87,0)</f>
        <v>115.43284536569772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0" useFirstPageNumber="1" horizontalDpi="600" verticalDpi="600" orientation="portrait" paperSize="9" scale="72" r:id="rId1"/>
  <headerFooter alignWithMargins="0">
    <oddFooter>&amp;C&amp;P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3"/>
  <dimension ref="A1:K625"/>
  <sheetViews>
    <sheetView view="pageBreakPreview" zoomScale="94" zoomScaleSheetLayoutView="94" zoomScalePageLayoutView="0" workbookViewId="0" topLeftCell="A1">
      <selection activeCell="D87" sqref="D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101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10</v>
      </c>
      <c r="F7" s="22" t="str">
        <f>CONCATENATE(D6,"=100")</f>
        <v>2019=100</v>
      </c>
      <c r="G7" s="23"/>
      <c r="H7" s="20" t="s">
        <v>6</v>
      </c>
      <c r="I7" s="21" t="s">
        <v>6</v>
      </c>
      <c r="J7" s="21">
        <v>10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6"/>
      <c r="I9" s="146"/>
      <c r="J9" s="146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6"/>
      <c r="I10" s="146"/>
      <c r="J10" s="146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6"/>
      <c r="I12" s="146"/>
      <c r="J12" s="146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7"/>
      <c r="I13" s="148"/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6"/>
      <c r="I19" s="146"/>
      <c r="J19" s="146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7"/>
      <c r="I22" s="148"/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7"/>
      <c r="I24" s="148"/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7"/>
      <c r="I26" s="148"/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6"/>
      <c r="I28" s="146"/>
      <c r="J28" s="146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6"/>
      <c r="I29" s="146"/>
      <c r="J29" s="146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6"/>
      <c r="I30" s="146"/>
      <c r="J30" s="146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7"/>
      <c r="I31" s="148"/>
      <c r="J31" s="14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>
        <v>23</v>
      </c>
      <c r="D33" s="30">
        <v>25</v>
      </c>
      <c r="E33" s="30">
        <v>25</v>
      </c>
      <c r="F33" s="31"/>
      <c r="G33" s="31"/>
      <c r="H33" s="146">
        <v>0.329</v>
      </c>
      <c r="I33" s="146">
        <v>0.36</v>
      </c>
      <c r="J33" s="146">
        <v>0.36</v>
      </c>
      <c r="K33" s="32"/>
    </row>
    <row r="34" spans="1:11" s="33" customFormat="1" ht="11.25" customHeight="1">
      <c r="A34" s="35" t="s">
        <v>25</v>
      </c>
      <c r="B34" s="29"/>
      <c r="C34" s="30">
        <v>1</v>
      </c>
      <c r="D34" s="30">
        <v>1</v>
      </c>
      <c r="E34" s="30">
        <v>1</v>
      </c>
      <c r="F34" s="31"/>
      <c r="G34" s="31"/>
      <c r="H34" s="146">
        <v>0.017</v>
      </c>
      <c r="I34" s="146">
        <v>0.017</v>
      </c>
      <c r="J34" s="146">
        <v>0.017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6"/>
      <c r="I35" s="146"/>
      <c r="J35" s="146"/>
      <c r="K35" s="32"/>
    </row>
    <row r="36" spans="1:11" s="33" customFormat="1" ht="11.25" customHeight="1">
      <c r="A36" s="35" t="s">
        <v>27</v>
      </c>
      <c r="B36" s="29"/>
      <c r="C36" s="30">
        <v>2</v>
      </c>
      <c r="D36" s="30">
        <v>2</v>
      </c>
      <c r="E36" s="30">
        <v>2</v>
      </c>
      <c r="F36" s="31"/>
      <c r="G36" s="31"/>
      <c r="H36" s="146">
        <v>0.024</v>
      </c>
      <c r="I36" s="146">
        <v>0.024</v>
      </c>
      <c r="J36" s="146">
        <v>0.024</v>
      </c>
      <c r="K36" s="32"/>
    </row>
    <row r="37" spans="1:11" s="42" customFormat="1" ht="11.25" customHeight="1">
      <c r="A37" s="36" t="s">
        <v>28</v>
      </c>
      <c r="B37" s="37"/>
      <c r="C37" s="38">
        <v>26</v>
      </c>
      <c r="D37" s="38">
        <v>28</v>
      </c>
      <c r="E37" s="38">
        <v>28</v>
      </c>
      <c r="F37" s="39">
        <v>100</v>
      </c>
      <c r="G37" s="40"/>
      <c r="H37" s="147">
        <v>0.37000000000000005</v>
      </c>
      <c r="I37" s="148">
        <v>0.401</v>
      </c>
      <c r="J37" s="148">
        <v>0.401</v>
      </c>
      <c r="K37" s="41">
        <v>100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>
        <v>18</v>
      </c>
      <c r="D39" s="38">
        <v>18</v>
      </c>
      <c r="E39" s="38">
        <v>15</v>
      </c>
      <c r="F39" s="39">
        <v>83.33333333333333</v>
      </c>
      <c r="G39" s="40"/>
      <c r="H39" s="147">
        <v>0.159</v>
      </c>
      <c r="I39" s="148">
        <v>0.14</v>
      </c>
      <c r="J39" s="148">
        <v>0.13</v>
      </c>
      <c r="K39" s="41">
        <v>92.85714285714285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6"/>
      <c r="I41" s="146"/>
      <c r="J41" s="146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6"/>
      <c r="I42" s="146"/>
      <c r="J42" s="146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6"/>
      <c r="I43" s="146"/>
      <c r="J43" s="146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6"/>
      <c r="I45" s="146"/>
      <c r="J45" s="146"/>
      <c r="K45" s="32"/>
    </row>
    <row r="46" spans="1:11" s="33" customFormat="1" ht="11.25" customHeight="1">
      <c r="A46" s="35" t="s">
        <v>35</v>
      </c>
      <c r="B46" s="29"/>
      <c r="C46" s="30">
        <v>12</v>
      </c>
      <c r="D46" s="30">
        <v>12</v>
      </c>
      <c r="E46" s="30">
        <v>8</v>
      </c>
      <c r="F46" s="31"/>
      <c r="G46" s="31"/>
      <c r="H46" s="146">
        <v>0.36</v>
      </c>
      <c r="I46" s="146">
        <v>0.36</v>
      </c>
      <c r="J46" s="146">
        <v>0.24</v>
      </c>
      <c r="K46" s="32"/>
    </row>
    <row r="47" spans="1:11" s="33" customFormat="1" ht="11.25" customHeight="1">
      <c r="A47" s="35" t="s">
        <v>36</v>
      </c>
      <c r="B47" s="29"/>
      <c r="C47" s="30">
        <v>1</v>
      </c>
      <c r="D47" s="30">
        <v>1</v>
      </c>
      <c r="E47" s="30">
        <v>1</v>
      </c>
      <c r="F47" s="31"/>
      <c r="G47" s="31"/>
      <c r="H47" s="146">
        <v>0.025</v>
      </c>
      <c r="I47" s="146">
        <v>0.025</v>
      </c>
      <c r="J47" s="146">
        <v>0.02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6"/>
      <c r="I48" s="146"/>
      <c r="J48" s="146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6"/>
      <c r="I49" s="146"/>
      <c r="J49" s="146"/>
      <c r="K49" s="32"/>
    </row>
    <row r="50" spans="1:11" s="42" customFormat="1" ht="11.25" customHeight="1">
      <c r="A50" s="43" t="s">
        <v>39</v>
      </c>
      <c r="B50" s="37"/>
      <c r="C50" s="38">
        <v>13</v>
      </c>
      <c r="D50" s="38">
        <v>13</v>
      </c>
      <c r="E50" s="38">
        <v>9</v>
      </c>
      <c r="F50" s="39">
        <v>69.23076923076923</v>
      </c>
      <c r="G50" s="40"/>
      <c r="H50" s="147">
        <v>0.385</v>
      </c>
      <c r="I50" s="148">
        <v>0.385</v>
      </c>
      <c r="J50" s="148">
        <v>0.26</v>
      </c>
      <c r="K50" s="41">
        <v>67.53246753246754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>
        <v>2</v>
      </c>
      <c r="D52" s="38">
        <v>2</v>
      </c>
      <c r="E52" s="38">
        <v>2</v>
      </c>
      <c r="F52" s="39">
        <f>IF(D52&gt;0,100*E52/D52,0)</f>
        <v>100</v>
      </c>
      <c r="G52" s="40"/>
      <c r="H52" s="147">
        <v>0.034</v>
      </c>
      <c r="I52" s="148">
        <v>0.034</v>
      </c>
      <c r="J52" s="148">
        <v>0.034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6"/>
      <c r="I54" s="146"/>
      <c r="J54" s="146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6"/>
      <c r="I55" s="146"/>
      <c r="J55" s="146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6"/>
      <c r="I56" s="146"/>
      <c r="J56" s="146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6"/>
      <c r="I57" s="146"/>
      <c r="J57" s="146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6"/>
      <c r="I58" s="146"/>
      <c r="J58" s="146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7"/>
      <c r="I59" s="148"/>
      <c r="J59" s="14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>
        <v>23</v>
      </c>
      <c r="D61" s="30">
        <v>25</v>
      </c>
      <c r="E61" s="30">
        <v>20</v>
      </c>
      <c r="F61" s="31"/>
      <c r="G61" s="31"/>
      <c r="H61" s="146">
        <v>0.69</v>
      </c>
      <c r="I61" s="146">
        <v>0.69</v>
      </c>
      <c r="J61" s="146">
        <v>0.6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6"/>
      <c r="I62" s="146"/>
      <c r="J62" s="146"/>
      <c r="K62" s="32"/>
    </row>
    <row r="63" spans="1:11" s="33" customFormat="1" ht="11.25" customHeight="1">
      <c r="A63" s="35" t="s">
        <v>49</v>
      </c>
      <c r="B63" s="29"/>
      <c r="C63" s="30">
        <v>33</v>
      </c>
      <c r="D63" s="30">
        <v>33</v>
      </c>
      <c r="E63" s="30">
        <v>33</v>
      </c>
      <c r="F63" s="31"/>
      <c r="G63" s="31"/>
      <c r="H63" s="146">
        <v>0.594</v>
      </c>
      <c r="I63" s="146">
        <v>0.594</v>
      </c>
      <c r="J63" s="146">
        <v>0.594</v>
      </c>
      <c r="K63" s="32"/>
    </row>
    <row r="64" spans="1:11" s="42" customFormat="1" ht="11.25" customHeight="1">
      <c r="A64" s="36" t="s">
        <v>50</v>
      </c>
      <c r="B64" s="37"/>
      <c r="C64" s="38">
        <v>56</v>
      </c>
      <c r="D64" s="38">
        <v>58</v>
      </c>
      <c r="E64" s="38">
        <v>53</v>
      </c>
      <c r="F64" s="39">
        <v>91.37931034482759</v>
      </c>
      <c r="G64" s="40"/>
      <c r="H64" s="147">
        <v>1.2839999999999998</v>
      </c>
      <c r="I64" s="148">
        <v>1.2839999999999998</v>
      </c>
      <c r="J64" s="148">
        <v>1.194</v>
      </c>
      <c r="K64" s="41">
        <v>92.99065420560748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>
        <v>12</v>
      </c>
      <c r="D66" s="38">
        <v>8</v>
      </c>
      <c r="E66" s="38">
        <v>11</v>
      </c>
      <c r="F66" s="39">
        <v>137.5</v>
      </c>
      <c r="G66" s="40"/>
      <c r="H66" s="147">
        <v>0.157</v>
      </c>
      <c r="I66" s="148">
        <v>0.108</v>
      </c>
      <c r="J66" s="148">
        <v>0.187</v>
      </c>
      <c r="K66" s="41">
        <v>173.14814814814815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6"/>
      <c r="I68" s="146"/>
      <c r="J68" s="146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6"/>
      <c r="I69" s="146"/>
      <c r="J69" s="146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7"/>
      <c r="I70" s="148"/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>
        <v>25</v>
      </c>
      <c r="D72" s="30">
        <v>25</v>
      </c>
      <c r="E72" s="30">
        <v>25</v>
      </c>
      <c r="F72" s="31"/>
      <c r="G72" s="31"/>
      <c r="H72" s="146">
        <v>0.275</v>
      </c>
      <c r="I72" s="146">
        <v>0.275</v>
      </c>
      <c r="J72" s="146">
        <v>0.275</v>
      </c>
      <c r="K72" s="32"/>
    </row>
    <row r="73" spans="1:11" s="33" customFormat="1" ht="11.25" customHeight="1">
      <c r="A73" s="35" t="s">
        <v>56</v>
      </c>
      <c r="B73" s="29"/>
      <c r="C73" s="30">
        <v>20</v>
      </c>
      <c r="D73" s="30">
        <v>20</v>
      </c>
      <c r="E73" s="30">
        <v>20</v>
      </c>
      <c r="F73" s="31"/>
      <c r="G73" s="31"/>
      <c r="H73" s="146">
        <v>0.4</v>
      </c>
      <c r="I73" s="146">
        <v>0.4</v>
      </c>
      <c r="J73" s="146">
        <v>0.4</v>
      </c>
      <c r="K73" s="32"/>
    </row>
    <row r="74" spans="1:11" s="33" customFormat="1" ht="11.25" customHeight="1">
      <c r="A74" s="35" t="s">
        <v>57</v>
      </c>
      <c r="B74" s="29"/>
      <c r="C74" s="30">
        <v>2</v>
      </c>
      <c r="D74" s="30"/>
      <c r="E74" s="30"/>
      <c r="F74" s="31"/>
      <c r="G74" s="31"/>
      <c r="H74" s="146">
        <v>0.03</v>
      </c>
      <c r="I74" s="146"/>
      <c r="J74" s="146"/>
      <c r="K74" s="32"/>
    </row>
    <row r="75" spans="1:11" s="33" customFormat="1" ht="11.25" customHeight="1">
      <c r="A75" s="35" t="s">
        <v>58</v>
      </c>
      <c r="B75" s="29"/>
      <c r="C75" s="30">
        <v>2</v>
      </c>
      <c r="D75" s="30">
        <v>2</v>
      </c>
      <c r="E75" s="30">
        <v>2</v>
      </c>
      <c r="F75" s="31"/>
      <c r="G75" s="31"/>
      <c r="H75" s="146">
        <v>0.009</v>
      </c>
      <c r="I75" s="146">
        <v>0.02</v>
      </c>
      <c r="J75" s="146">
        <v>0.02</v>
      </c>
      <c r="K75" s="32"/>
    </row>
    <row r="76" spans="1:11" s="33" customFormat="1" ht="11.25" customHeight="1">
      <c r="A76" s="35" t="s">
        <v>59</v>
      </c>
      <c r="B76" s="29"/>
      <c r="C76" s="30">
        <v>5</v>
      </c>
      <c r="D76" s="30">
        <v>5</v>
      </c>
      <c r="E76" s="30">
        <v>5</v>
      </c>
      <c r="F76" s="31"/>
      <c r="G76" s="31"/>
      <c r="H76" s="146">
        <v>0.1</v>
      </c>
      <c r="I76" s="146">
        <v>0.1</v>
      </c>
      <c r="J76" s="146">
        <v>0.075</v>
      </c>
      <c r="K76" s="32"/>
    </row>
    <row r="77" spans="1:11" s="33" customFormat="1" ht="11.25" customHeight="1">
      <c r="A77" s="35" t="s">
        <v>60</v>
      </c>
      <c r="B77" s="29"/>
      <c r="C77" s="30">
        <v>2</v>
      </c>
      <c r="D77" s="30">
        <v>2</v>
      </c>
      <c r="E77" s="30">
        <v>2</v>
      </c>
      <c r="F77" s="31"/>
      <c r="G77" s="31"/>
      <c r="H77" s="146">
        <v>0.036</v>
      </c>
      <c r="I77" s="146">
        <v>0.036</v>
      </c>
      <c r="J77" s="146">
        <v>0.036</v>
      </c>
      <c r="K77" s="32"/>
    </row>
    <row r="78" spans="1:11" s="33" customFormat="1" ht="11.25" customHeight="1">
      <c r="A78" s="35" t="s">
        <v>61</v>
      </c>
      <c r="B78" s="29"/>
      <c r="C78" s="30">
        <v>25</v>
      </c>
      <c r="D78" s="30">
        <v>25</v>
      </c>
      <c r="E78" s="30">
        <v>25</v>
      </c>
      <c r="F78" s="31"/>
      <c r="G78" s="31"/>
      <c r="H78" s="146">
        <v>0.5</v>
      </c>
      <c r="I78" s="146">
        <v>0.5</v>
      </c>
      <c r="J78" s="146">
        <v>0.5</v>
      </c>
      <c r="K78" s="32"/>
    </row>
    <row r="79" spans="1:11" s="33" customFormat="1" ht="11.25" customHeight="1">
      <c r="A79" s="35" t="s">
        <v>62</v>
      </c>
      <c r="B79" s="29"/>
      <c r="C79" s="30">
        <v>9</v>
      </c>
      <c r="D79" s="30">
        <v>9</v>
      </c>
      <c r="E79" s="30"/>
      <c r="F79" s="31"/>
      <c r="G79" s="31"/>
      <c r="H79" s="146">
        <v>0.115</v>
      </c>
      <c r="I79" s="146">
        <v>0.113</v>
      </c>
      <c r="J79" s="146"/>
      <c r="K79" s="32"/>
    </row>
    <row r="80" spans="1:11" s="42" customFormat="1" ht="11.25" customHeight="1">
      <c r="A80" s="43" t="s">
        <v>63</v>
      </c>
      <c r="B80" s="37"/>
      <c r="C80" s="38">
        <v>90</v>
      </c>
      <c r="D80" s="38">
        <v>88</v>
      </c>
      <c r="E80" s="38">
        <v>79</v>
      </c>
      <c r="F80" s="39">
        <v>89.77272727272727</v>
      </c>
      <c r="G80" s="40"/>
      <c r="H80" s="147">
        <v>1.465</v>
      </c>
      <c r="I80" s="148">
        <v>1.444</v>
      </c>
      <c r="J80" s="148">
        <v>1.306</v>
      </c>
      <c r="K80" s="41">
        <v>90.4432132963989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>
        <v>8</v>
      </c>
      <c r="D82" s="30">
        <v>8</v>
      </c>
      <c r="E82" s="30">
        <v>8</v>
      </c>
      <c r="F82" s="31"/>
      <c r="G82" s="31"/>
      <c r="H82" s="146">
        <v>0.201</v>
      </c>
      <c r="I82" s="146">
        <v>0.201</v>
      </c>
      <c r="J82" s="146">
        <v>0.201</v>
      </c>
      <c r="K82" s="32"/>
    </row>
    <row r="83" spans="1:11" s="33" customFormat="1" ht="11.25" customHeight="1">
      <c r="A83" s="35" t="s">
        <v>65</v>
      </c>
      <c r="B83" s="29"/>
      <c r="C83" s="30">
        <v>8</v>
      </c>
      <c r="D83" s="30"/>
      <c r="E83" s="30"/>
      <c r="F83" s="31"/>
      <c r="G83" s="31"/>
      <c r="H83" s="146">
        <v>0.123</v>
      </c>
      <c r="I83" s="146"/>
      <c r="J83" s="146"/>
      <c r="K83" s="32"/>
    </row>
    <row r="84" spans="1:11" s="42" customFormat="1" ht="11.25" customHeight="1">
      <c r="A84" s="36" t="s">
        <v>66</v>
      </c>
      <c r="B84" s="37"/>
      <c r="C84" s="38">
        <v>16</v>
      </c>
      <c r="D84" s="38">
        <v>8</v>
      </c>
      <c r="E84" s="38">
        <v>8</v>
      </c>
      <c r="F84" s="39">
        <v>100</v>
      </c>
      <c r="G84" s="40"/>
      <c r="H84" s="147">
        <v>0.324</v>
      </c>
      <c r="I84" s="148">
        <v>0.201</v>
      </c>
      <c r="J84" s="148">
        <v>0.201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67</v>
      </c>
      <c r="B87" s="52"/>
      <c r="C87" s="53">
        <v>233</v>
      </c>
      <c r="D87" s="53">
        <v>223</v>
      </c>
      <c r="E87" s="53">
        <v>205</v>
      </c>
      <c r="F87" s="54">
        <f>IF(D87&gt;0,100*E87/D87,0)</f>
        <v>91.92825112107623</v>
      </c>
      <c r="G87" s="40"/>
      <c r="H87" s="151">
        <v>4.178</v>
      </c>
      <c r="I87" s="152">
        <v>3.997</v>
      </c>
      <c r="J87" s="152">
        <v>3.713</v>
      </c>
      <c r="K87" s="54">
        <f>IF(I87&gt;0,100*J87/I87,0)</f>
        <v>92.89467100325244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1" useFirstPageNumber="1" horizontalDpi="600" verticalDpi="600" orientation="portrait" paperSize="9" scale="72" r:id="rId1"/>
  <headerFooter alignWithMargins="0">
    <oddFooter>&amp;C&amp;P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44"/>
  <dimension ref="A1:K625"/>
  <sheetViews>
    <sheetView view="pageBreakPreview" zoomScale="96" zoomScaleSheetLayoutView="96" zoomScalePageLayoutView="0" workbookViewId="0" topLeftCell="A1">
      <selection activeCell="A2" sqref="A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102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2018=100</v>
      </c>
      <c r="G7" s="23"/>
      <c r="H7" s="20" t="s">
        <v>277</v>
      </c>
      <c r="I7" s="21" t="s">
        <v>6</v>
      </c>
      <c r="J7" s="21">
        <v>10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6"/>
      <c r="I9" s="146"/>
      <c r="J9" s="146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6"/>
      <c r="I10" s="146"/>
      <c r="J10" s="146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6"/>
      <c r="I12" s="146"/>
      <c r="J12" s="146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7"/>
      <c r="I13" s="148"/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6"/>
      <c r="I19" s="146"/>
      <c r="J19" s="146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7"/>
      <c r="I22" s="148"/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7"/>
      <c r="I24" s="148"/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7"/>
      <c r="I26" s="148"/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6"/>
      <c r="I28" s="146"/>
      <c r="J28" s="146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6"/>
      <c r="I29" s="146"/>
      <c r="J29" s="146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6"/>
      <c r="I30" s="146"/>
      <c r="J30" s="146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7"/>
      <c r="I31" s="148"/>
      <c r="J31" s="14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6"/>
      <c r="I33" s="146"/>
      <c r="J33" s="146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6"/>
      <c r="I34" s="146"/>
      <c r="J34" s="146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6"/>
      <c r="I35" s="146"/>
      <c r="J35" s="146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6"/>
      <c r="I36" s="146"/>
      <c r="J36" s="146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7"/>
      <c r="I37" s="148"/>
      <c r="J37" s="14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7">
        <v>0.06</v>
      </c>
      <c r="I39" s="148">
        <v>0.06</v>
      </c>
      <c r="J39" s="148">
        <v>0.05</v>
      </c>
      <c r="K39" s="41">
        <v>83.33333333333334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6"/>
      <c r="I41" s="146"/>
      <c r="J41" s="146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6"/>
      <c r="I42" s="146"/>
      <c r="J42" s="146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6"/>
      <c r="I43" s="146"/>
      <c r="J43" s="146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6"/>
      <c r="I45" s="146"/>
      <c r="J45" s="146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6"/>
      <c r="I46" s="146"/>
      <c r="J46" s="146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6"/>
      <c r="I47" s="146"/>
      <c r="J47" s="146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6"/>
      <c r="I48" s="146"/>
      <c r="J48" s="146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6"/>
      <c r="I49" s="146"/>
      <c r="J49" s="146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7"/>
      <c r="I50" s="148"/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7"/>
      <c r="I52" s="148"/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6"/>
      <c r="I54" s="146"/>
      <c r="J54" s="146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6"/>
      <c r="I55" s="146"/>
      <c r="J55" s="146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6"/>
      <c r="I56" s="146"/>
      <c r="J56" s="146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6"/>
      <c r="I57" s="146"/>
      <c r="J57" s="146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6"/>
      <c r="I58" s="146"/>
      <c r="J58" s="146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7"/>
      <c r="I59" s="148"/>
      <c r="J59" s="14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6">
        <v>7.57</v>
      </c>
      <c r="I61" s="146">
        <v>7.85</v>
      </c>
      <c r="J61" s="146">
        <v>5.8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6">
        <v>0.415</v>
      </c>
      <c r="I62" s="146"/>
      <c r="J62" s="146">
        <v>0.357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6">
        <v>13.937</v>
      </c>
      <c r="I63" s="146">
        <v>15.83</v>
      </c>
      <c r="J63" s="146">
        <v>12.504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7">
        <v>21.922</v>
      </c>
      <c r="I64" s="148">
        <v>23.68</v>
      </c>
      <c r="J64" s="148">
        <v>18.661</v>
      </c>
      <c r="K64" s="41">
        <v>78.80489864864866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7">
        <v>28.762</v>
      </c>
      <c r="I66" s="148">
        <v>30.671</v>
      </c>
      <c r="J66" s="148">
        <v>23.616</v>
      </c>
      <c r="K66" s="41">
        <v>76.99781552606697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6"/>
      <c r="I68" s="146"/>
      <c r="J68" s="146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6"/>
      <c r="I69" s="146"/>
      <c r="J69" s="146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7"/>
      <c r="I70" s="148"/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6">
        <v>1.186</v>
      </c>
      <c r="I72" s="146">
        <v>1.761</v>
      </c>
      <c r="J72" s="146">
        <v>1.047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6">
        <v>4.93</v>
      </c>
      <c r="I73" s="146">
        <v>5.895</v>
      </c>
      <c r="J73" s="146">
        <v>3.796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6">
        <v>2.229</v>
      </c>
      <c r="I74" s="146">
        <v>2.229</v>
      </c>
      <c r="J74" s="146">
        <v>3.028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6">
        <v>0.066</v>
      </c>
      <c r="I75" s="146">
        <v>0.102</v>
      </c>
      <c r="J75" s="146">
        <v>0.063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6">
        <v>4.284</v>
      </c>
      <c r="I76" s="146">
        <v>4.218</v>
      </c>
      <c r="J76" s="146">
        <v>2.553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6"/>
      <c r="I77" s="146"/>
      <c r="J77" s="146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6">
        <v>1.142</v>
      </c>
      <c r="I78" s="146">
        <v>1.117</v>
      </c>
      <c r="J78" s="146">
        <v>1.148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6">
        <v>13.34</v>
      </c>
      <c r="I79" s="146">
        <v>10.8</v>
      </c>
      <c r="J79" s="146">
        <v>10.177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7">
        <v>27.177</v>
      </c>
      <c r="I80" s="148">
        <v>26.122</v>
      </c>
      <c r="J80" s="148">
        <v>21.811999999999998</v>
      </c>
      <c r="K80" s="41">
        <v>83.5004976648036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6">
        <v>0.111</v>
      </c>
      <c r="I82" s="146">
        <v>0.113</v>
      </c>
      <c r="J82" s="146">
        <v>0.113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6"/>
      <c r="I83" s="146"/>
      <c r="J83" s="146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7">
        <v>0.111</v>
      </c>
      <c r="I84" s="148">
        <v>0.113</v>
      </c>
      <c r="J84" s="148">
        <v>0.113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1">
        <v>78.032</v>
      </c>
      <c r="I87" s="152">
        <v>80.646</v>
      </c>
      <c r="J87" s="152">
        <v>64.252</v>
      </c>
      <c r="K87" s="54">
        <f>IF(I87&gt;0,100*J87/I87,0)</f>
        <v>79.67165141482528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2" useFirstPageNumber="1" horizontalDpi="600" verticalDpi="600" orientation="portrait" paperSize="9" scale="72" r:id="rId1"/>
  <headerFooter alignWithMargins="0">
    <oddFooter>&amp;C&amp;P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45"/>
  <dimension ref="A1:K625"/>
  <sheetViews>
    <sheetView view="pageBreakPreview" zoomScale="102" zoomScaleSheetLayoutView="102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103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2018=100</v>
      </c>
      <c r="G7" s="23"/>
      <c r="H7" s="20" t="s">
        <v>277</v>
      </c>
      <c r="I7" s="21" t="s">
        <v>6</v>
      </c>
      <c r="J7" s="21">
        <v>10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6"/>
      <c r="I9" s="146"/>
      <c r="J9" s="146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6"/>
      <c r="I10" s="146"/>
      <c r="J10" s="146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6"/>
      <c r="I12" s="146"/>
      <c r="J12" s="146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7"/>
      <c r="I13" s="148"/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6"/>
      <c r="I19" s="146"/>
      <c r="J19" s="146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7"/>
      <c r="I22" s="148"/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7"/>
      <c r="I24" s="148"/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7"/>
      <c r="I26" s="148"/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6"/>
      <c r="I28" s="146"/>
      <c r="J28" s="146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6"/>
      <c r="I29" s="146"/>
      <c r="J29" s="146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6"/>
      <c r="I30" s="146"/>
      <c r="J30" s="146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7"/>
      <c r="I31" s="148"/>
      <c r="J31" s="14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6"/>
      <c r="I33" s="146"/>
      <c r="J33" s="146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6"/>
      <c r="I34" s="146"/>
      <c r="J34" s="146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6"/>
      <c r="I35" s="146"/>
      <c r="J35" s="146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6">
        <v>6.2</v>
      </c>
      <c r="I36" s="146">
        <v>2.766</v>
      </c>
      <c r="J36" s="146">
        <v>3.669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7">
        <v>6.2</v>
      </c>
      <c r="I37" s="148">
        <v>2.766</v>
      </c>
      <c r="J37" s="148">
        <v>3.669</v>
      </c>
      <c r="K37" s="41">
        <v>132.646420824295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7"/>
      <c r="I39" s="148"/>
      <c r="J39" s="14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6"/>
      <c r="I41" s="146"/>
      <c r="J41" s="146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6"/>
      <c r="I42" s="146"/>
      <c r="J42" s="146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6"/>
      <c r="I43" s="146"/>
      <c r="J43" s="146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6"/>
      <c r="I45" s="146"/>
      <c r="J45" s="146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6"/>
      <c r="I46" s="146"/>
      <c r="J46" s="146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6"/>
      <c r="I47" s="146"/>
      <c r="J47" s="146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6"/>
      <c r="I48" s="146"/>
      <c r="J48" s="146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6"/>
      <c r="I49" s="146"/>
      <c r="J49" s="146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7"/>
      <c r="I50" s="148"/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7"/>
      <c r="I52" s="148"/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6"/>
      <c r="I54" s="146"/>
      <c r="J54" s="146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6"/>
      <c r="I55" s="146"/>
      <c r="J55" s="146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6"/>
      <c r="I56" s="146"/>
      <c r="J56" s="146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6"/>
      <c r="I57" s="146"/>
      <c r="J57" s="146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6"/>
      <c r="I58" s="146"/>
      <c r="J58" s="146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7"/>
      <c r="I59" s="148"/>
      <c r="J59" s="14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6">
        <v>5.654</v>
      </c>
      <c r="I61" s="146">
        <v>8.41</v>
      </c>
      <c r="J61" s="146">
        <v>5.56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6">
        <v>1.379</v>
      </c>
      <c r="I62" s="146">
        <v>2.404</v>
      </c>
      <c r="J62" s="146">
        <v>1.016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6">
        <v>123.081</v>
      </c>
      <c r="I63" s="146">
        <v>175.549</v>
      </c>
      <c r="J63" s="146">
        <v>123.952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7">
        <v>130.114</v>
      </c>
      <c r="I64" s="148">
        <v>186.363</v>
      </c>
      <c r="J64" s="148">
        <v>130.528</v>
      </c>
      <c r="K64" s="41">
        <v>70.03965379393978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7">
        <v>1.3</v>
      </c>
      <c r="I66" s="148">
        <v>1.3</v>
      </c>
      <c r="J66" s="148">
        <v>1.933</v>
      </c>
      <c r="K66" s="41">
        <v>148.6923076923077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6"/>
      <c r="I68" s="146"/>
      <c r="J68" s="146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6"/>
      <c r="I69" s="146"/>
      <c r="J69" s="146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7"/>
      <c r="I70" s="148"/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6">
        <v>0.632</v>
      </c>
      <c r="I72" s="146">
        <v>1.017</v>
      </c>
      <c r="J72" s="146">
        <v>1.599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6">
        <v>0.93</v>
      </c>
      <c r="I73" s="146">
        <v>1.309</v>
      </c>
      <c r="J73" s="146">
        <v>1.295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6">
        <v>0.065</v>
      </c>
      <c r="I74" s="146">
        <v>0.064</v>
      </c>
      <c r="J74" s="146">
        <v>0.062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6"/>
      <c r="I75" s="146"/>
      <c r="J75" s="146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6">
        <v>10.544</v>
      </c>
      <c r="I76" s="146">
        <v>8.179</v>
      </c>
      <c r="J76" s="146">
        <v>4.225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6"/>
      <c r="I77" s="146"/>
      <c r="J77" s="146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6">
        <v>0.823</v>
      </c>
      <c r="I78" s="146">
        <v>0.794</v>
      </c>
      <c r="J78" s="146">
        <v>0.68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6">
        <v>5.4</v>
      </c>
      <c r="I79" s="146">
        <v>3.114</v>
      </c>
      <c r="J79" s="146">
        <v>0.311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7">
        <v>18.394000000000002</v>
      </c>
      <c r="I80" s="148">
        <v>14.477</v>
      </c>
      <c r="J80" s="148">
        <v>8.171999999999999</v>
      </c>
      <c r="K80" s="41">
        <v>56.448159148994954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6">
        <v>0.212</v>
      </c>
      <c r="I82" s="146">
        <v>0.214</v>
      </c>
      <c r="J82" s="146">
        <v>0.222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6">
        <v>0.186</v>
      </c>
      <c r="I83" s="146">
        <v>0.19</v>
      </c>
      <c r="J83" s="146">
        <v>0.19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7">
        <v>0.398</v>
      </c>
      <c r="I84" s="148">
        <v>0.404</v>
      </c>
      <c r="J84" s="148">
        <v>0.41200000000000003</v>
      </c>
      <c r="K84" s="41">
        <v>101.98019801980197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1">
        <v>156.406</v>
      </c>
      <c r="I87" s="152">
        <v>205.31</v>
      </c>
      <c r="J87" s="152">
        <v>144.714</v>
      </c>
      <c r="K87" s="54">
        <f>IF(I87&gt;0,100*J87/I87,0)</f>
        <v>70.48560713068044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3" useFirstPageNumber="1" horizontalDpi="600" verticalDpi="600" orientation="portrait" paperSize="9" scale="72" r:id="rId1"/>
  <headerFooter alignWithMargins="0">
    <oddFooter>&amp;C&amp;P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46"/>
  <dimension ref="A1:K625"/>
  <sheetViews>
    <sheetView view="pageBreakPreview" zoomScale="98" zoomScaleSheetLayoutView="98" zoomScalePageLayoutView="0" workbookViewId="0" topLeftCell="A1">
      <selection activeCell="A2" sqref="A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104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2018=100</v>
      </c>
      <c r="G7" s="23"/>
      <c r="H7" s="20" t="s">
        <v>277</v>
      </c>
      <c r="I7" s="21" t="s">
        <v>6</v>
      </c>
      <c r="J7" s="21">
        <v>10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6"/>
      <c r="I9" s="146"/>
      <c r="J9" s="146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6"/>
      <c r="I10" s="146"/>
      <c r="J10" s="146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6"/>
      <c r="I12" s="146"/>
      <c r="J12" s="146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7"/>
      <c r="I13" s="148"/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6"/>
      <c r="I19" s="146"/>
      <c r="J19" s="146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7"/>
      <c r="I22" s="148"/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7"/>
      <c r="I24" s="148"/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7"/>
      <c r="I26" s="148"/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6"/>
      <c r="I28" s="146"/>
      <c r="J28" s="146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6"/>
      <c r="I29" s="146"/>
      <c r="J29" s="146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6"/>
      <c r="I30" s="146"/>
      <c r="J30" s="146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7"/>
      <c r="I31" s="148"/>
      <c r="J31" s="14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6"/>
      <c r="I33" s="146"/>
      <c r="J33" s="146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6"/>
      <c r="I34" s="146"/>
      <c r="J34" s="146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6"/>
      <c r="I35" s="146"/>
      <c r="J35" s="146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6">
        <v>120</v>
      </c>
      <c r="I36" s="146">
        <v>62.251</v>
      </c>
      <c r="J36" s="146">
        <v>67.659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7">
        <v>120</v>
      </c>
      <c r="I37" s="148">
        <v>62.251</v>
      </c>
      <c r="J37" s="148">
        <v>67.659</v>
      </c>
      <c r="K37" s="41">
        <v>108.68741064400574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7">
        <v>0.79</v>
      </c>
      <c r="I39" s="148">
        <v>0.685</v>
      </c>
      <c r="J39" s="148">
        <v>0.58</v>
      </c>
      <c r="K39" s="41">
        <v>84.67153284671531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6"/>
      <c r="I41" s="146"/>
      <c r="J41" s="146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6"/>
      <c r="I42" s="146"/>
      <c r="J42" s="146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6"/>
      <c r="I43" s="146"/>
      <c r="J43" s="146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6"/>
      <c r="I45" s="146"/>
      <c r="J45" s="146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6"/>
      <c r="I46" s="146"/>
      <c r="J46" s="146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6"/>
      <c r="I47" s="146"/>
      <c r="J47" s="146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6"/>
      <c r="I48" s="146"/>
      <c r="J48" s="146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6"/>
      <c r="I49" s="146"/>
      <c r="J49" s="146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7"/>
      <c r="I50" s="148"/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7"/>
      <c r="I52" s="148"/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6"/>
      <c r="I54" s="146"/>
      <c r="J54" s="146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6"/>
      <c r="I55" s="146"/>
      <c r="J55" s="146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6"/>
      <c r="I56" s="146"/>
      <c r="J56" s="146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6"/>
      <c r="I57" s="146"/>
      <c r="J57" s="146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6"/>
      <c r="I58" s="146"/>
      <c r="J58" s="146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7"/>
      <c r="I59" s="148"/>
      <c r="J59" s="14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6">
        <v>38.987</v>
      </c>
      <c r="I61" s="146">
        <v>55.722</v>
      </c>
      <c r="J61" s="146">
        <v>34.686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6">
        <v>423.409</v>
      </c>
      <c r="I62" s="146">
        <v>601.336</v>
      </c>
      <c r="J62" s="146">
        <v>365.099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6">
        <v>398.125</v>
      </c>
      <c r="I63" s="146">
        <v>522.295</v>
      </c>
      <c r="J63" s="146">
        <v>271.04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7">
        <v>860.521</v>
      </c>
      <c r="I64" s="148">
        <v>1179.353</v>
      </c>
      <c r="J64" s="148">
        <v>670.825</v>
      </c>
      <c r="K64" s="41">
        <v>56.880764283467286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7">
        <v>82</v>
      </c>
      <c r="I66" s="148">
        <v>82</v>
      </c>
      <c r="J66" s="148">
        <v>68.667</v>
      </c>
      <c r="K66" s="41">
        <v>83.74024390243902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6"/>
      <c r="I68" s="146">
        <v>0.07</v>
      </c>
      <c r="J68" s="146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6"/>
      <c r="I69" s="146"/>
      <c r="J69" s="146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7"/>
      <c r="I70" s="148">
        <v>0.07</v>
      </c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6">
        <v>17.953</v>
      </c>
      <c r="I72" s="146">
        <v>27.152</v>
      </c>
      <c r="J72" s="146">
        <v>36.106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6">
        <v>1.669</v>
      </c>
      <c r="I73" s="146">
        <v>2.781</v>
      </c>
      <c r="J73" s="146">
        <v>0.723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6">
        <v>2.893</v>
      </c>
      <c r="I74" s="146">
        <v>6.577</v>
      </c>
      <c r="J74" s="146">
        <v>0.682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6">
        <v>0.263</v>
      </c>
      <c r="I75" s="146">
        <v>0.327</v>
      </c>
      <c r="J75" s="146">
        <v>0.376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6">
        <v>123.317</v>
      </c>
      <c r="I76" s="146">
        <v>117.327</v>
      </c>
      <c r="J76" s="146">
        <v>71.214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6"/>
      <c r="I77" s="146"/>
      <c r="J77" s="146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6">
        <v>24.754</v>
      </c>
      <c r="I78" s="146">
        <v>23.393</v>
      </c>
      <c r="J78" s="146">
        <v>20.798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6">
        <v>38.147</v>
      </c>
      <c r="I79" s="146">
        <v>31.423</v>
      </c>
      <c r="J79" s="146">
        <v>6.625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7">
        <v>208.99599999999998</v>
      </c>
      <c r="I80" s="148">
        <v>208.98</v>
      </c>
      <c r="J80" s="148">
        <v>136.524</v>
      </c>
      <c r="K80" s="41">
        <v>65.32873959230548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6">
        <v>0.186</v>
      </c>
      <c r="I82" s="146">
        <v>0.188</v>
      </c>
      <c r="J82" s="146">
        <v>0.195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6">
        <v>0.075</v>
      </c>
      <c r="I83" s="146">
        <v>0.075</v>
      </c>
      <c r="J83" s="146">
        <v>0.075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7">
        <v>0.261</v>
      </c>
      <c r="I84" s="148">
        <v>0.263</v>
      </c>
      <c r="J84" s="148">
        <v>0.27</v>
      </c>
      <c r="K84" s="41">
        <v>102.6615969581749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1">
        <v>1272.5679999999998</v>
      </c>
      <c r="I87" s="152">
        <v>1533.6019999999999</v>
      </c>
      <c r="J87" s="152">
        <v>944.5250000000001</v>
      </c>
      <c r="K87" s="54">
        <f>IF(I87&gt;0,100*J87/I87,0)</f>
        <v>61.58866511650351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4" useFirstPageNumber="1" horizontalDpi="600" verticalDpi="600" orientation="portrait" paperSize="9" scale="72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/>
  <dimension ref="A1:K625"/>
  <sheetViews>
    <sheetView view="pageBreakPreview" zoomScale="96" zoomScaleSheetLayoutView="96" zoomScalePageLayoutView="0" workbookViewId="0" topLeftCell="A1">
      <selection activeCell="J87" sqref="J87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68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10</v>
      </c>
      <c r="F7" s="22" t="str">
        <f>CONCATENATE(D6,"=100")</f>
        <v>2019=100</v>
      </c>
      <c r="G7" s="23"/>
      <c r="H7" s="20" t="s">
        <v>6</v>
      </c>
      <c r="I7" s="21" t="s">
        <v>6</v>
      </c>
      <c r="J7" s="21"/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1695</v>
      </c>
      <c r="D9" s="30">
        <v>1700</v>
      </c>
      <c r="E9" s="30">
        <v>1700</v>
      </c>
      <c r="F9" s="31"/>
      <c r="G9" s="31"/>
      <c r="H9" s="146">
        <v>5.068</v>
      </c>
      <c r="I9" s="146">
        <v>8.5</v>
      </c>
      <c r="J9" s="146"/>
      <c r="K9" s="32"/>
    </row>
    <row r="10" spans="1:11" s="33" customFormat="1" ht="11.25" customHeight="1">
      <c r="A10" s="35" t="s">
        <v>8</v>
      </c>
      <c r="B10" s="29"/>
      <c r="C10" s="30">
        <v>3189</v>
      </c>
      <c r="D10" s="30">
        <v>1816</v>
      </c>
      <c r="E10" s="30">
        <v>1816</v>
      </c>
      <c r="F10" s="31"/>
      <c r="G10" s="31"/>
      <c r="H10" s="146">
        <v>7.494</v>
      </c>
      <c r="I10" s="146">
        <v>4.268</v>
      </c>
      <c r="J10" s="146"/>
      <c r="K10" s="32"/>
    </row>
    <row r="11" spans="1:11" s="33" customFormat="1" ht="11.25" customHeight="1">
      <c r="A11" s="28" t="s">
        <v>9</v>
      </c>
      <c r="B11" s="29"/>
      <c r="C11" s="30">
        <v>8207</v>
      </c>
      <c r="D11" s="30">
        <v>9230</v>
      </c>
      <c r="E11" s="30">
        <v>9230</v>
      </c>
      <c r="F11" s="31"/>
      <c r="G11" s="31"/>
      <c r="H11" s="146">
        <v>22.159</v>
      </c>
      <c r="I11" s="146">
        <v>24.921</v>
      </c>
      <c r="J11" s="146"/>
      <c r="K11" s="32"/>
    </row>
    <row r="12" spans="1:11" s="33" customFormat="1" ht="11.25" customHeight="1">
      <c r="A12" s="35" t="s">
        <v>10</v>
      </c>
      <c r="B12" s="29"/>
      <c r="C12" s="30">
        <v>196</v>
      </c>
      <c r="D12" s="30">
        <v>196</v>
      </c>
      <c r="E12" s="30">
        <v>196</v>
      </c>
      <c r="F12" s="31"/>
      <c r="G12" s="31"/>
      <c r="H12" s="146">
        <v>0.431</v>
      </c>
      <c r="I12" s="146">
        <v>0.431</v>
      </c>
      <c r="J12" s="146"/>
      <c r="K12" s="32"/>
    </row>
    <row r="13" spans="1:11" s="42" customFormat="1" ht="11.25" customHeight="1">
      <c r="A13" s="36" t="s">
        <v>11</v>
      </c>
      <c r="B13" s="37"/>
      <c r="C13" s="38">
        <v>13287</v>
      </c>
      <c r="D13" s="38">
        <v>12942</v>
      </c>
      <c r="E13" s="38">
        <v>12942</v>
      </c>
      <c r="F13" s="39">
        <v>100</v>
      </c>
      <c r="G13" s="40"/>
      <c r="H13" s="147">
        <v>35.151999999999994</v>
      </c>
      <c r="I13" s="148">
        <v>38.12</v>
      </c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>
        <v>85</v>
      </c>
      <c r="D15" s="38">
        <v>55</v>
      </c>
      <c r="E15" s="38">
        <v>55</v>
      </c>
      <c r="F15" s="39">
        <v>100</v>
      </c>
      <c r="G15" s="40"/>
      <c r="H15" s="147">
        <v>0.024</v>
      </c>
      <c r="I15" s="148">
        <v>0.12</v>
      </c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>
        <v>659</v>
      </c>
      <c r="D17" s="38">
        <v>659</v>
      </c>
      <c r="E17" s="38"/>
      <c r="F17" s="39"/>
      <c r="G17" s="40"/>
      <c r="H17" s="147">
        <v>1.489</v>
      </c>
      <c r="I17" s="148">
        <v>2.233</v>
      </c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>
        <v>22889</v>
      </c>
      <c r="D19" s="30">
        <v>24018</v>
      </c>
      <c r="E19" s="30">
        <v>24018</v>
      </c>
      <c r="F19" s="31"/>
      <c r="G19" s="31"/>
      <c r="H19" s="146">
        <v>125.89</v>
      </c>
      <c r="I19" s="146">
        <v>162.122</v>
      </c>
      <c r="J19" s="146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>
        <v>22889</v>
      </c>
      <c r="D22" s="38">
        <v>24018</v>
      </c>
      <c r="E22" s="38">
        <v>24018</v>
      </c>
      <c r="F22" s="39">
        <v>100</v>
      </c>
      <c r="G22" s="40"/>
      <c r="H22" s="147">
        <v>125.89</v>
      </c>
      <c r="I22" s="148">
        <v>162.122</v>
      </c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>
        <v>78018</v>
      </c>
      <c r="D24" s="38">
        <v>79114</v>
      </c>
      <c r="E24" s="38">
        <v>78500</v>
      </c>
      <c r="F24" s="39">
        <v>99.22390474505144</v>
      </c>
      <c r="G24" s="40"/>
      <c r="H24" s="147">
        <v>391.427</v>
      </c>
      <c r="I24" s="148">
        <v>405.646</v>
      </c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>
        <v>29834</v>
      </c>
      <c r="D26" s="38">
        <v>31000</v>
      </c>
      <c r="E26" s="38">
        <v>31000</v>
      </c>
      <c r="F26" s="39">
        <v>100</v>
      </c>
      <c r="G26" s="40"/>
      <c r="H26" s="147">
        <v>157.395</v>
      </c>
      <c r="I26" s="148">
        <v>141</v>
      </c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>
        <v>63737</v>
      </c>
      <c r="D28" s="30">
        <v>66721</v>
      </c>
      <c r="E28" s="30">
        <v>66721</v>
      </c>
      <c r="F28" s="31"/>
      <c r="G28" s="31"/>
      <c r="H28" s="146">
        <v>269.358</v>
      </c>
      <c r="I28" s="146">
        <v>240.952</v>
      </c>
      <c r="J28" s="146"/>
      <c r="K28" s="32"/>
    </row>
    <row r="29" spans="1:11" s="33" customFormat="1" ht="11.25" customHeight="1">
      <c r="A29" s="35" t="s">
        <v>21</v>
      </c>
      <c r="B29" s="29"/>
      <c r="C29" s="30">
        <v>35068</v>
      </c>
      <c r="D29" s="30">
        <v>30892</v>
      </c>
      <c r="E29" s="30">
        <v>30892</v>
      </c>
      <c r="F29" s="31"/>
      <c r="G29" s="31"/>
      <c r="H29" s="146">
        <v>84.324</v>
      </c>
      <c r="I29" s="146">
        <v>58.362</v>
      </c>
      <c r="J29" s="146"/>
      <c r="K29" s="32"/>
    </row>
    <row r="30" spans="1:11" s="33" customFormat="1" ht="11.25" customHeight="1">
      <c r="A30" s="35" t="s">
        <v>22</v>
      </c>
      <c r="B30" s="29"/>
      <c r="C30" s="30">
        <v>47496</v>
      </c>
      <c r="D30" s="30">
        <v>51864</v>
      </c>
      <c r="E30" s="30">
        <v>52000</v>
      </c>
      <c r="F30" s="31"/>
      <c r="G30" s="31"/>
      <c r="H30" s="146">
        <v>156.671</v>
      </c>
      <c r="I30" s="146">
        <v>167.178</v>
      </c>
      <c r="J30" s="146"/>
      <c r="K30" s="32"/>
    </row>
    <row r="31" spans="1:11" s="42" customFormat="1" ht="11.25" customHeight="1">
      <c r="A31" s="43" t="s">
        <v>23</v>
      </c>
      <c r="B31" s="37"/>
      <c r="C31" s="38">
        <v>146301</v>
      </c>
      <c r="D31" s="38">
        <v>149477</v>
      </c>
      <c r="E31" s="38">
        <v>149613</v>
      </c>
      <c r="F31" s="39">
        <v>100.0909838971882</v>
      </c>
      <c r="G31" s="40"/>
      <c r="H31" s="147">
        <v>510.353</v>
      </c>
      <c r="I31" s="148">
        <v>466.492</v>
      </c>
      <c r="J31" s="14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>
        <v>22107</v>
      </c>
      <c r="D33" s="30">
        <v>19200</v>
      </c>
      <c r="E33" s="30">
        <v>19000</v>
      </c>
      <c r="F33" s="31"/>
      <c r="G33" s="31"/>
      <c r="H33" s="146">
        <v>113.15</v>
      </c>
      <c r="I33" s="146">
        <v>84.26</v>
      </c>
      <c r="J33" s="146"/>
      <c r="K33" s="32"/>
    </row>
    <row r="34" spans="1:11" s="33" customFormat="1" ht="11.25" customHeight="1">
      <c r="A34" s="35" t="s">
        <v>25</v>
      </c>
      <c r="B34" s="29"/>
      <c r="C34" s="30">
        <v>11630</v>
      </c>
      <c r="D34" s="30">
        <v>10700</v>
      </c>
      <c r="E34" s="30">
        <v>10700</v>
      </c>
      <c r="F34" s="31"/>
      <c r="G34" s="31"/>
      <c r="H34" s="146">
        <v>45.802</v>
      </c>
      <c r="I34" s="146">
        <v>40</v>
      </c>
      <c r="J34" s="146"/>
      <c r="K34" s="32"/>
    </row>
    <row r="35" spans="1:11" s="33" customFormat="1" ht="11.25" customHeight="1">
      <c r="A35" s="35" t="s">
        <v>26</v>
      </c>
      <c r="B35" s="29"/>
      <c r="C35" s="30">
        <v>50709</v>
      </c>
      <c r="D35" s="30">
        <v>44000</v>
      </c>
      <c r="E35" s="30">
        <v>44000</v>
      </c>
      <c r="F35" s="31"/>
      <c r="G35" s="31"/>
      <c r="H35" s="146">
        <v>222.594</v>
      </c>
      <c r="I35" s="146">
        <v>135</v>
      </c>
      <c r="J35" s="146"/>
      <c r="K35" s="32"/>
    </row>
    <row r="36" spans="1:11" s="33" customFormat="1" ht="11.25" customHeight="1">
      <c r="A36" s="35" t="s">
        <v>27</v>
      </c>
      <c r="B36" s="29"/>
      <c r="C36" s="30">
        <v>6074</v>
      </c>
      <c r="D36" s="30">
        <v>6074</v>
      </c>
      <c r="E36" s="30">
        <v>6074</v>
      </c>
      <c r="F36" s="31"/>
      <c r="G36" s="31"/>
      <c r="H36" s="146">
        <v>22.929</v>
      </c>
      <c r="I36" s="146">
        <v>6.074</v>
      </c>
      <c r="J36" s="146"/>
      <c r="K36" s="32"/>
    </row>
    <row r="37" spans="1:11" s="42" customFormat="1" ht="11.25" customHeight="1">
      <c r="A37" s="36" t="s">
        <v>28</v>
      </c>
      <c r="B37" s="37"/>
      <c r="C37" s="38">
        <v>90520</v>
      </c>
      <c r="D37" s="38">
        <v>79974</v>
      </c>
      <c r="E37" s="38">
        <v>79774</v>
      </c>
      <c r="F37" s="39">
        <v>99.74991872358517</v>
      </c>
      <c r="G37" s="40"/>
      <c r="H37" s="147">
        <v>404.47499999999997</v>
      </c>
      <c r="I37" s="148">
        <v>265.334</v>
      </c>
      <c r="J37" s="14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>
        <v>5970</v>
      </c>
      <c r="D39" s="38">
        <v>5900</v>
      </c>
      <c r="E39" s="38">
        <v>5400</v>
      </c>
      <c r="F39" s="39">
        <v>91.52542372881356</v>
      </c>
      <c r="G39" s="40"/>
      <c r="H39" s="147">
        <v>11.373</v>
      </c>
      <c r="I39" s="148">
        <v>9</v>
      </c>
      <c r="J39" s="14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>
        <v>34848</v>
      </c>
      <c r="D41" s="30">
        <v>33257</v>
      </c>
      <c r="E41" s="30">
        <v>36400</v>
      </c>
      <c r="F41" s="31"/>
      <c r="G41" s="31"/>
      <c r="H41" s="146">
        <v>119.9</v>
      </c>
      <c r="I41" s="146">
        <v>51.844</v>
      </c>
      <c r="J41" s="146"/>
      <c r="K41" s="32"/>
    </row>
    <row r="42" spans="1:11" s="33" customFormat="1" ht="11.25" customHeight="1">
      <c r="A42" s="35" t="s">
        <v>31</v>
      </c>
      <c r="B42" s="29"/>
      <c r="C42" s="30">
        <v>222769</v>
      </c>
      <c r="D42" s="30">
        <v>210479</v>
      </c>
      <c r="E42" s="30">
        <v>217560</v>
      </c>
      <c r="F42" s="31"/>
      <c r="G42" s="31"/>
      <c r="H42" s="146">
        <v>1024.431</v>
      </c>
      <c r="I42" s="146">
        <v>795.962</v>
      </c>
      <c r="J42" s="146"/>
      <c r="K42" s="32"/>
    </row>
    <row r="43" spans="1:11" s="33" customFormat="1" ht="11.25" customHeight="1">
      <c r="A43" s="35" t="s">
        <v>32</v>
      </c>
      <c r="B43" s="29"/>
      <c r="C43" s="30">
        <v>64631</v>
      </c>
      <c r="D43" s="30">
        <v>51362</v>
      </c>
      <c r="E43" s="30">
        <v>58000</v>
      </c>
      <c r="F43" s="31"/>
      <c r="G43" s="31"/>
      <c r="H43" s="146">
        <v>313.56</v>
      </c>
      <c r="I43" s="146">
        <v>182.497</v>
      </c>
      <c r="J43" s="146"/>
      <c r="K43" s="32"/>
    </row>
    <row r="44" spans="1:11" s="33" customFormat="1" ht="11.25" customHeight="1">
      <c r="A44" s="35" t="s">
        <v>33</v>
      </c>
      <c r="B44" s="29"/>
      <c r="C44" s="30">
        <v>130249</v>
      </c>
      <c r="D44" s="30">
        <v>114068</v>
      </c>
      <c r="E44" s="30">
        <v>114071</v>
      </c>
      <c r="F44" s="31"/>
      <c r="G44" s="31"/>
      <c r="H44" s="146">
        <v>553.584</v>
      </c>
      <c r="I44" s="146">
        <v>364.168</v>
      </c>
      <c r="J44" s="146"/>
      <c r="K44" s="32"/>
    </row>
    <row r="45" spans="1:11" s="33" customFormat="1" ht="11.25" customHeight="1">
      <c r="A45" s="35" t="s">
        <v>34</v>
      </c>
      <c r="B45" s="29"/>
      <c r="C45" s="30">
        <v>71358</v>
      </c>
      <c r="D45" s="30">
        <v>57751</v>
      </c>
      <c r="E45" s="30">
        <v>73000</v>
      </c>
      <c r="F45" s="31"/>
      <c r="G45" s="31"/>
      <c r="H45" s="146">
        <v>288.475</v>
      </c>
      <c r="I45" s="146">
        <v>111.565</v>
      </c>
      <c r="J45" s="146"/>
      <c r="K45" s="32"/>
    </row>
    <row r="46" spans="1:11" s="33" customFormat="1" ht="11.25" customHeight="1">
      <c r="A46" s="35" t="s">
        <v>35</v>
      </c>
      <c r="B46" s="29"/>
      <c r="C46" s="30">
        <v>72711</v>
      </c>
      <c r="D46" s="30">
        <v>71630</v>
      </c>
      <c r="E46" s="30">
        <v>71000</v>
      </c>
      <c r="F46" s="31"/>
      <c r="G46" s="31"/>
      <c r="H46" s="146">
        <v>231.576</v>
      </c>
      <c r="I46" s="146">
        <v>156.583</v>
      </c>
      <c r="J46" s="146"/>
      <c r="K46" s="32"/>
    </row>
    <row r="47" spans="1:11" s="33" customFormat="1" ht="11.25" customHeight="1">
      <c r="A47" s="35" t="s">
        <v>36</v>
      </c>
      <c r="B47" s="29"/>
      <c r="C47" s="30">
        <v>100759</v>
      </c>
      <c r="D47" s="30">
        <v>98649</v>
      </c>
      <c r="E47" s="30">
        <v>99200</v>
      </c>
      <c r="F47" s="31"/>
      <c r="G47" s="31"/>
      <c r="H47" s="146">
        <v>369.944</v>
      </c>
      <c r="I47" s="146">
        <v>305.162</v>
      </c>
      <c r="J47" s="146"/>
      <c r="K47" s="32"/>
    </row>
    <row r="48" spans="1:11" s="33" customFormat="1" ht="11.25" customHeight="1">
      <c r="A48" s="35" t="s">
        <v>37</v>
      </c>
      <c r="B48" s="29"/>
      <c r="C48" s="30">
        <v>107564</v>
      </c>
      <c r="D48" s="30">
        <v>99137</v>
      </c>
      <c r="E48" s="30">
        <v>105000</v>
      </c>
      <c r="F48" s="31"/>
      <c r="G48" s="31"/>
      <c r="H48" s="146">
        <v>434.551</v>
      </c>
      <c r="I48" s="146">
        <v>234.098</v>
      </c>
      <c r="J48" s="146"/>
      <c r="K48" s="32"/>
    </row>
    <row r="49" spans="1:11" s="33" customFormat="1" ht="11.25" customHeight="1">
      <c r="A49" s="35" t="s">
        <v>38</v>
      </c>
      <c r="B49" s="29"/>
      <c r="C49" s="30">
        <v>67768</v>
      </c>
      <c r="D49" s="30">
        <v>62640</v>
      </c>
      <c r="E49" s="30">
        <v>62500</v>
      </c>
      <c r="F49" s="31"/>
      <c r="G49" s="31"/>
      <c r="H49" s="146">
        <v>257.546</v>
      </c>
      <c r="I49" s="146">
        <v>158.467</v>
      </c>
      <c r="J49" s="146"/>
      <c r="K49" s="32"/>
    </row>
    <row r="50" spans="1:11" s="42" customFormat="1" ht="11.25" customHeight="1">
      <c r="A50" s="43" t="s">
        <v>39</v>
      </c>
      <c r="B50" s="37"/>
      <c r="C50" s="38">
        <v>872657</v>
      </c>
      <c r="D50" s="38">
        <v>798973</v>
      </c>
      <c r="E50" s="38">
        <v>836731</v>
      </c>
      <c r="F50" s="39">
        <v>104.72581676727499</v>
      </c>
      <c r="G50" s="40"/>
      <c r="H50" s="147">
        <v>3593.5669999999996</v>
      </c>
      <c r="I50" s="148">
        <v>2360.3460000000005</v>
      </c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>
        <v>17213</v>
      </c>
      <c r="D52" s="38">
        <v>17213</v>
      </c>
      <c r="E52" s="38">
        <v>17213</v>
      </c>
      <c r="F52" s="39">
        <v>100</v>
      </c>
      <c r="G52" s="40"/>
      <c r="H52" s="147">
        <v>59.217</v>
      </c>
      <c r="I52" s="148">
        <v>59.217</v>
      </c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>
        <v>62150</v>
      </c>
      <c r="D54" s="30">
        <v>65547</v>
      </c>
      <c r="E54" s="30">
        <v>66000</v>
      </c>
      <c r="F54" s="31"/>
      <c r="G54" s="31"/>
      <c r="H54" s="146">
        <v>218.719</v>
      </c>
      <c r="I54" s="146">
        <v>238.273</v>
      </c>
      <c r="J54" s="146"/>
      <c r="K54" s="32"/>
    </row>
    <row r="55" spans="1:11" s="33" customFormat="1" ht="11.25" customHeight="1">
      <c r="A55" s="35" t="s">
        <v>42</v>
      </c>
      <c r="B55" s="29"/>
      <c r="C55" s="30">
        <v>38425</v>
      </c>
      <c r="D55" s="30">
        <v>41556</v>
      </c>
      <c r="E55" s="30">
        <v>41300</v>
      </c>
      <c r="F55" s="31"/>
      <c r="G55" s="31"/>
      <c r="H55" s="146">
        <v>95.853</v>
      </c>
      <c r="I55" s="146">
        <v>78.99</v>
      </c>
      <c r="J55" s="146"/>
      <c r="K55" s="32"/>
    </row>
    <row r="56" spans="1:11" s="33" customFormat="1" ht="11.25" customHeight="1">
      <c r="A56" s="35" t="s">
        <v>43</v>
      </c>
      <c r="B56" s="29"/>
      <c r="C56" s="30">
        <v>32874</v>
      </c>
      <c r="D56" s="30">
        <v>32764</v>
      </c>
      <c r="E56" s="30">
        <v>34900</v>
      </c>
      <c r="F56" s="31"/>
      <c r="G56" s="31"/>
      <c r="H56" s="146">
        <v>90.196</v>
      </c>
      <c r="I56" s="146">
        <v>80.63</v>
      </c>
      <c r="J56" s="146"/>
      <c r="K56" s="32"/>
    </row>
    <row r="57" spans="1:11" s="33" customFormat="1" ht="11.25" customHeight="1">
      <c r="A57" s="35" t="s">
        <v>44</v>
      </c>
      <c r="B57" s="29"/>
      <c r="C57" s="30">
        <v>60476</v>
      </c>
      <c r="D57" s="30">
        <v>57068</v>
      </c>
      <c r="E57" s="30">
        <v>57068</v>
      </c>
      <c r="F57" s="31"/>
      <c r="G57" s="31"/>
      <c r="H57" s="146">
        <v>187.665</v>
      </c>
      <c r="I57" s="146">
        <v>163.462</v>
      </c>
      <c r="J57" s="146"/>
      <c r="K57" s="32"/>
    </row>
    <row r="58" spans="1:11" s="33" customFormat="1" ht="11.25" customHeight="1">
      <c r="A58" s="35" t="s">
        <v>45</v>
      </c>
      <c r="B58" s="29"/>
      <c r="C58" s="30">
        <v>44496</v>
      </c>
      <c r="D58" s="30">
        <v>47361</v>
      </c>
      <c r="E58" s="30">
        <v>42768</v>
      </c>
      <c r="F58" s="31"/>
      <c r="G58" s="31"/>
      <c r="H58" s="146">
        <v>153.337</v>
      </c>
      <c r="I58" s="146">
        <v>77.786</v>
      </c>
      <c r="J58" s="146"/>
      <c r="K58" s="32"/>
    </row>
    <row r="59" spans="1:11" s="42" customFormat="1" ht="11.25" customHeight="1">
      <c r="A59" s="36" t="s">
        <v>46</v>
      </c>
      <c r="B59" s="37"/>
      <c r="C59" s="38">
        <v>238421</v>
      </c>
      <c r="D59" s="38">
        <v>244296</v>
      </c>
      <c r="E59" s="38">
        <v>242036</v>
      </c>
      <c r="F59" s="39">
        <v>99.07489275305367</v>
      </c>
      <c r="G59" s="40"/>
      <c r="H59" s="147">
        <v>745.77</v>
      </c>
      <c r="I59" s="148">
        <v>639.1410000000001</v>
      </c>
      <c r="J59" s="14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>
        <v>1093</v>
      </c>
      <c r="D61" s="30">
        <v>1290</v>
      </c>
      <c r="E61" s="30">
        <v>1600</v>
      </c>
      <c r="F61" s="31"/>
      <c r="G61" s="31"/>
      <c r="H61" s="146">
        <v>2.418</v>
      </c>
      <c r="I61" s="146">
        <v>2.746</v>
      </c>
      <c r="J61" s="146"/>
      <c r="K61" s="32"/>
    </row>
    <row r="62" spans="1:11" s="33" customFormat="1" ht="11.25" customHeight="1">
      <c r="A62" s="35" t="s">
        <v>48</v>
      </c>
      <c r="B62" s="29"/>
      <c r="C62" s="30">
        <v>819</v>
      </c>
      <c r="D62" s="30">
        <v>728</v>
      </c>
      <c r="E62" s="30">
        <v>728</v>
      </c>
      <c r="F62" s="31"/>
      <c r="G62" s="31"/>
      <c r="H62" s="146">
        <v>1.102</v>
      </c>
      <c r="I62" s="146">
        <v>1.223</v>
      </c>
      <c r="J62" s="146"/>
      <c r="K62" s="32"/>
    </row>
    <row r="63" spans="1:11" s="33" customFormat="1" ht="11.25" customHeight="1">
      <c r="A63" s="35" t="s">
        <v>49</v>
      </c>
      <c r="B63" s="29"/>
      <c r="C63" s="30">
        <v>2331</v>
      </c>
      <c r="D63" s="30">
        <v>2458</v>
      </c>
      <c r="E63" s="30">
        <v>2458</v>
      </c>
      <c r="F63" s="31"/>
      <c r="G63" s="31"/>
      <c r="H63" s="146">
        <v>6.884</v>
      </c>
      <c r="I63" s="146">
        <v>4.12</v>
      </c>
      <c r="J63" s="146"/>
      <c r="K63" s="32"/>
    </row>
    <row r="64" spans="1:11" s="42" customFormat="1" ht="11.25" customHeight="1">
      <c r="A64" s="36" t="s">
        <v>50</v>
      </c>
      <c r="B64" s="37"/>
      <c r="C64" s="38">
        <v>4243</v>
      </c>
      <c r="D64" s="38">
        <v>4476</v>
      </c>
      <c r="E64" s="38">
        <v>4786</v>
      </c>
      <c r="F64" s="39">
        <v>106.92582663092047</v>
      </c>
      <c r="G64" s="40"/>
      <c r="H64" s="147">
        <v>10.404</v>
      </c>
      <c r="I64" s="148">
        <v>8.089</v>
      </c>
      <c r="J64" s="14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>
        <v>7505</v>
      </c>
      <c r="D66" s="38">
        <v>9151</v>
      </c>
      <c r="E66" s="38">
        <v>9197</v>
      </c>
      <c r="F66" s="39">
        <v>100.50267730302699</v>
      </c>
      <c r="G66" s="40"/>
      <c r="H66" s="147">
        <v>9.474</v>
      </c>
      <c r="I66" s="148">
        <v>8.055</v>
      </c>
      <c r="J66" s="14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>
        <v>56631</v>
      </c>
      <c r="D68" s="30">
        <v>61500</v>
      </c>
      <c r="E68" s="30">
        <v>63000</v>
      </c>
      <c r="F68" s="31"/>
      <c r="G68" s="31"/>
      <c r="H68" s="146">
        <v>249.777</v>
      </c>
      <c r="I68" s="146">
        <v>134.5</v>
      </c>
      <c r="J68" s="146"/>
      <c r="K68" s="32"/>
    </row>
    <row r="69" spans="1:11" s="33" customFormat="1" ht="11.25" customHeight="1">
      <c r="A69" s="35" t="s">
        <v>53</v>
      </c>
      <c r="B69" s="29"/>
      <c r="C69" s="30">
        <v>4466</v>
      </c>
      <c r="D69" s="30">
        <v>4200</v>
      </c>
      <c r="E69" s="30">
        <v>4300</v>
      </c>
      <c r="F69" s="31"/>
      <c r="G69" s="31"/>
      <c r="H69" s="146">
        <v>15.307</v>
      </c>
      <c r="I69" s="146">
        <v>7</v>
      </c>
      <c r="J69" s="146"/>
      <c r="K69" s="32"/>
    </row>
    <row r="70" spans="1:11" s="42" customFormat="1" ht="11.25" customHeight="1">
      <c r="A70" s="36" t="s">
        <v>54</v>
      </c>
      <c r="B70" s="37"/>
      <c r="C70" s="38">
        <v>61097</v>
      </c>
      <c r="D70" s="38">
        <v>65700</v>
      </c>
      <c r="E70" s="38">
        <v>67300</v>
      </c>
      <c r="F70" s="39">
        <v>102.43531202435312</v>
      </c>
      <c r="G70" s="40"/>
      <c r="H70" s="147">
        <v>265.084</v>
      </c>
      <c r="I70" s="148">
        <v>141.5</v>
      </c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>
        <v>3030</v>
      </c>
      <c r="D72" s="30">
        <v>3394</v>
      </c>
      <c r="E72" s="30">
        <v>3446</v>
      </c>
      <c r="F72" s="31"/>
      <c r="G72" s="31"/>
      <c r="H72" s="146">
        <v>4.31</v>
      </c>
      <c r="I72" s="146">
        <v>4.767</v>
      </c>
      <c r="J72" s="146"/>
      <c r="K72" s="32"/>
    </row>
    <row r="73" spans="1:11" s="33" customFormat="1" ht="11.25" customHeight="1">
      <c r="A73" s="35" t="s">
        <v>56</v>
      </c>
      <c r="B73" s="29"/>
      <c r="C73" s="30">
        <v>9616</v>
      </c>
      <c r="D73" s="30">
        <v>14230</v>
      </c>
      <c r="E73" s="30">
        <v>13600</v>
      </c>
      <c r="F73" s="31"/>
      <c r="G73" s="31"/>
      <c r="H73" s="146">
        <v>31.026</v>
      </c>
      <c r="I73" s="146">
        <v>45.906</v>
      </c>
      <c r="J73" s="146"/>
      <c r="K73" s="32"/>
    </row>
    <row r="74" spans="1:11" s="33" customFormat="1" ht="11.25" customHeight="1">
      <c r="A74" s="35" t="s">
        <v>57</v>
      </c>
      <c r="B74" s="29"/>
      <c r="C74" s="30">
        <v>18521</v>
      </c>
      <c r="D74" s="30">
        <v>23345</v>
      </c>
      <c r="E74" s="30">
        <v>22000</v>
      </c>
      <c r="F74" s="31"/>
      <c r="G74" s="31"/>
      <c r="H74" s="146">
        <v>96.309</v>
      </c>
      <c r="I74" s="146">
        <v>59.702</v>
      </c>
      <c r="J74" s="146"/>
      <c r="K74" s="32"/>
    </row>
    <row r="75" spans="1:11" s="33" customFormat="1" ht="11.25" customHeight="1">
      <c r="A75" s="35" t="s">
        <v>58</v>
      </c>
      <c r="B75" s="29"/>
      <c r="C75" s="30">
        <v>8494</v>
      </c>
      <c r="D75" s="30">
        <v>12374</v>
      </c>
      <c r="E75" s="30">
        <v>12374</v>
      </c>
      <c r="F75" s="31"/>
      <c r="G75" s="31"/>
      <c r="H75" s="146">
        <v>15.993</v>
      </c>
      <c r="I75" s="146">
        <v>23.313</v>
      </c>
      <c r="J75" s="146"/>
      <c r="K75" s="32"/>
    </row>
    <row r="76" spans="1:11" s="33" customFormat="1" ht="11.25" customHeight="1">
      <c r="A76" s="35" t="s">
        <v>59</v>
      </c>
      <c r="B76" s="29"/>
      <c r="C76" s="30">
        <v>3775</v>
      </c>
      <c r="D76" s="30">
        <v>4820</v>
      </c>
      <c r="E76" s="30">
        <v>4820</v>
      </c>
      <c r="F76" s="31"/>
      <c r="G76" s="31"/>
      <c r="H76" s="146">
        <v>15.637</v>
      </c>
      <c r="I76" s="146">
        <v>17.23</v>
      </c>
      <c r="J76" s="146"/>
      <c r="K76" s="32"/>
    </row>
    <row r="77" spans="1:11" s="33" customFormat="1" ht="11.25" customHeight="1">
      <c r="A77" s="35" t="s">
        <v>60</v>
      </c>
      <c r="B77" s="29"/>
      <c r="C77" s="30">
        <v>2026</v>
      </c>
      <c r="D77" s="30">
        <v>2168</v>
      </c>
      <c r="E77" s="30">
        <v>2168</v>
      </c>
      <c r="F77" s="31"/>
      <c r="G77" s="31"/>
      <c r="H77" s="146">
        <v>7.744</v>
      </c>
      <c r="I77" s="146">
        <v>6.2</v>
      </c>
      <c r="J77" s="146"/>
      <c r="K77" s="32"/>
    </row>
    <row r="78" spans="1:11" s="33" customFormat="1" ht="11.25" customHeight="1">
      <c r="A78" s="35" t="s">
        <v>61</v>
      </c>
      <c r="B78" s="29"/>
      <c r="C78" s="30">
        <v>4360</v>
      </c>
      <c r="D78" s="30">
        <v>6240</v>
      </c>
      <c r="E78" s="30">
        <v>6000</v>
      </c>
      <c r="F78" s="31"/>
      <c r="G78" s="31"/>
      <c r="H78" s="146">
        <v>17.266</v>
      </c>
      <c r="I78" s="146">
        <v>16.555</v>
      </c>
      <c r="J78" s="146"/>
      <c r="K78" s="32"/>
    </row>
    <row r="79" spans="1:11" s="33" customFormat="1" ht="11.25" customHeight="1">
      <c r="A79" s="35" t="s">
        <v>62</v>
      </c>
      <c r="B79" s="29"/>
      <c r="C79" s="30">
        <v>48090</v>
      </c>
      <c r="D79" s="30">
        <v>63116</v>
      </c>
      <c r="E79" s="30">
        <v>63099</v>
      </c>
      <c r="F79" s="31"/>
      <c r="G79" s="31"/>
      <c r="H79" s="146">
        <v>193.489</v>
      </c>
      <c r="I79" s="146">
        <v>227.218</v>
      </c>
      <c r="J79" s="146"/>
      <c r="K79" s="32"/>
    </row>
    <row r="80" spans="1:11" s="42" customFormat="1" ht="11.25" customHeight="1">
      <c r="A80" s="43" t="s">
        <v>63</v>
      </c>
      <c r="B80" s="37"/>
      <c r="C80" s="38">
        <v>97912</v>
      </c>
      <c r="D80" s="38">
        <v>129687</v>
      </c>
      <c r="E80" s="38">
        <v>127507</v>
      </c>
      <c r="F80" s="39">
        <v>98.31902966372883</v>
      </c>
      <c r="G80" s="40"/>
      <c r="H80" s="147">
        <v>381.774</v>
      </c>
      <c r="I80" s="148">
        <v>400.89099999999996</v>
      </c>
      <c r="J80" s="14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>
        <v>129</v>
      </c>
      <c r="D82" s="30">
        <v>129</v>
      </c>
      <c r="E82" s="30">
        <v>129</v>
      </c>
      <c r="F82" s="31"/>
      <c r="G82" s="31"/>
      <c r="H82" s="146">
        <v>0.192</v>
      </c>
      <c r="I82" s="146">
        <v>0.192</v>
      </c>
      <c r="J82" s="146"/>
      <c r="K82" s="32"/>
    </row>
    <row r="83" spans="1:11" s="33" customFormat="1" ht="11.25" customHeight="1">
      <c r="A83" s="35" t="s">
        <v>65</v>
      </c>
      <c r="B83" s="29"/>
      <c r="C83" s="30">
        <v>160</v>
      </c>
      <c r="D83" s="30">
        <v>160</v>
      </c>
      <c r="E83" s="30">
        <v>160</v>
      </c>
      <c r="F83" s="31"/>
      <c r="G83" s="31"/>
      <c r="H83" s="146">
        <v>0.171</v>
      </c>
      <c r="I83" s="146">
        <v>0.16</v>
      </c>
      <c r="J83" s="146"/>
      <c r="K83" s="32"/>
    </row>
    <row r="84" spans="1:11" s="42" customFormat="1" ht="11.25" customHeight="1">
      <c r="A84" s="36" t="s">
        <v>66</v>
      </c>
      <c r="B84" s="37"/>
      <c r="C84" s="38">
        <v>289</v>
      </c>
      <c r="D84" s="38">
        <v>289</v>
      </c>
      <c r="E84" s="38">
        <v>289</v>
      </c>
      <c r="F84" s="39">
        <v>100</v>
      </c>
      <c r="G84" s="40"/>
      <c r="H84" s="147">
        <v>0.363</v>
      </c>
      <c r="I84" s="148">
        <v>0.352</v>
      </c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67</v>
      </c>
      <c r="B87" s="52"/>
      <c r="C87" s="53">
        <v>1686900</v>
      </c>
      <c r="D87" s="53">
        <v>1652924</v>
      </c>
      <c r="E87" s="53">
        <v>1686361</v>
      </c>
      <c r="F87" s="54">
        <f>IF(D87&gt;0,100*E87/D87,0)</f>
        <v>102.02290002444154</v>
      </c>
      <c r="G87" s="40"/>
      <c r="H87" s="151">
        <v>6703.231000000001</v>
      </c>
      <c r="I87" s="152">
        <v>5107.658</v>
      </c>
      <c r="J87" s="152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2" r:id="rId1"/>
  <headerFooter alignWithMargins="0">
    <oddFooter>&amp;C&amp;P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47"/>
  <dimension ref="A1:K625"/>
  <sheetViews>
    <sheetView view="pageBreakPreview" zoomScale="107" zoomScaleSheetLayoutView="107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105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2018=100</v>
      </c>
      <c r="G7" s="23"/>
      <c r="H7" s="20" t="s">
        <v>277</v>
      </c>
      <c r="I7" s="21" t="s">
        <v>6</v>
      </c>
      <c r="J7" s="21">
        <v>10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6">
        <v>19.484</v>
      </c>
      <c r="I9" s="146">
        <v>19.271</v>
      </c>
      <c r="J9" s="146">
        <v>24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6">
        <v>14.205</v>
      </c>
      <c r="I10" s="146">
        <v>14.177</v>
      </c>
      <c r="J10" s="146">
        <v>18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6">
        <v>7.338</v>
      </c>
      <c r="I11" s="146">
        <v>6.923</v>
      </c>
      <c r="J11" s="146">
        <v>11.5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6">
        <v>9.571</v>
      </c>
      <c r="I12" s="146">
        <v>9.538</v>
      </c>
      <c r="J12" s="146">
        <v>6.5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7">
        <v>50.598</v>
      </c>
      <c r="I13" s="148">
        <v>49.909000000000006</v>
      </c>
      <c r="J13" s="148">
        <v>60</v>
      </c>
      <c r="K13" s="41">
        <v>120.21879821274719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>
        <v>2.376</v>
      </c>
      <c r="I15" s="148">
        <v>1.312</v>
      </c>
      <c r="J15" s="148">
        <v>1.7</v>
      </c>
      <c r="K15" s="41">
        <v>129.5731707317073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7">
        <v>0.038</v>
      </c>
      <c r="I17" s="148">
        <v>0.046</v>
      </c>
      <c r="J17" s="148">
        <v>0.091</v>
      </c>
      <c r="K17" s="41">
        <v>197.82608695652172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6">
        <v>0.433</v>
      </c>
      <c r="I19" s="146">
        <v>0.424</v>
      </c>
      <c r="J19" s="146">
        <v>0.345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>
        <v>1.451</v>
      </c>
      <c r="I20" s="146">
        <v>0.914</v>
      </c>
      <c r="J20" s="146">
        <v>1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6">
        <v>2.226</v>
      </c>
      <c r="I21" s="146">
        <v>1.4</v>
      </c>
      <c r="J21" s="146">
        <v>1.5</v>
      </c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7">
        <v>4.11</v>
      </c>
      <c r="I22" s="148">
        <v>2.738</v>
      </c>
      <c r="J22" s="148">
        <v>2.8449999999999998</v>
      </c>
      <c r="K22" s="41">
        <v>103.90796201607013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7">
        <v>11.772</v>
      </c>
      <c r="I24" s="148">
        <v>11.673</v>
      </c>
      <c r="J24" s="148">
        <v>11.198</v>
      </c>
      <c r="K24" s="41">
        <v>95.93078043347896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7">
        <v>9.453</v>
      </c>
      <c r="I26" s="148">
        <v>9.794</v>
      </c>
      <c r="J26" s="148">
        <v>10</v>
      </c>
      <c r="K26" s="41">
        <v>102.10332856851133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6">
        <v>21.516</v>
      </c>
      <c r="I28" s="146">
        <v>17.238</v>
      </c>
      <c r="J28" s="146">
        <v>16.226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6">
        <v>0.687</v>
      </c>
      <c r="I29" s="146">
        <v>1.98</v>
      </c>
      <c r="J29" s="146">
        <v>0.784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6">
        <v>67.412</v>
      </c>
      <c r="I30" s="146">
        <v>46.773</v>
      </c>
      <c r="J30" s="146">
        <v>106.622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7">
        <v>89.61500000000001</v>
      </c>
      <c r="I31" s="148">
        <v>65.991</v>
      </c>
      <c r="J31" s="148">
        <v>123.632</v>
      </c>
      <c r="K31" s="41">
        <v>187.34675940658576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6">
        <v>1.304</v>
      </c>
      <c r="I33" s="146">
        <v>1.322</v>
      </c>
      <c r="J33" s="146">
        <v>1.2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6">
        <v>79</v>
      </c>
      <c r="I34" s="146">
        <v>77.23</v>
      </c>
      <c r="J34" s="146">
        <v>84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6">
        <v>194.887</v>
      </c>
      <c r="I35" s="146">
        <v>189.376</v>
      </c>
      <c r="J35" s="146">
        <v>205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6">
        <v>1.296</v>
      </c>
      <c r="I36" s="146">
        <v>1.413</v>
      </c>
      <c r="J36" s="146">
        <v>1.413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7">
        <v>276.487</v>
      </c>
      <c r="I37" s="148">
        <v>269.341</v>
      </c>
      <c r="J37" s="148">
        <v>291.613</v>
      </c>
      <c r="K37" s="41">
        <v>108.26907154870591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7">
        <v>0.339</v>
      </c>
      <c r="I39" s="148">
        <v>0.248</v>
      </c>
      <c r="J39" s="148">
        <v>0.225</v>
      </c>
      <c r="K39" s="41">
        <v>90.7258064516129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6">
        <v>0.073</v>
      </c>
      <c r="I41" s="146">
        <v>0.255</v>
      </c>
      <c r="J41" s="146">
        <v>0.229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6">
        <v>0.5</v>
      </c>
      <c r="I42" s="146">
        <v>2</v>
      </c>
      <c r="J42" s="146">
        <v>3.6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6">
        <v>0.76</v>
      </c>
      <c r="I43" s="146">
        <v>8.928</v>
      </c>
      <c r="J43" s="146">
        <v>1.403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6">
        <v>0.305</v>
      </c>
      <c r="I44" s="146">
        <v>0.252</v>
      </c>
      <c r="J44" s="146">
        <v>0.162</v>
      </c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6">
        <v>0.02</v>
      </c>
      <c r="I45" s="146">
        <v>0.018</v>
      </c>
      <c r="J45" s="146">
        <v>0.015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6">
        <v>0.03</v>
      </c>
      <c r="I46" s="146">
        <v>0.08</v>
      </c>
      <c r="J46" s="146">
        <v>0.04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6">
        <v>20</v>
      </c>
      <c r="I47" s="146">
        <v>32</v>
      </c>
      <c r="J47" s="146">
        <v>35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6">
        <v>0.008</v>
      </c>
      <c r="I48" s="146">
        <v>0.204</v>
      </c>
      <c r="J48" s="146">
        <v>0.204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6">
        <v>4.667</v>
      </c>
      <c r="I49" s="146">
        <v>4.744</v>
      </c>
      <c r="J49" s="146">
        <v>4.744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7">
        <v>26.363</v>
      </c>
      <c r="I50" s="148">
        <v>48.481</v>
      </c>
      <c r="J50" s="148">
        <v>45.397</v>
      </c>
      <c r="K50" s="41">
        <v>93.63874507539035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7">
        <v>0.199</v>
      </c>
      <c r="I52" s="148">
        <v>0.151</v>
      </c>
      <c r="J52" s="148">
        <v>0.151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6">
        <v>0.4</v>
      </c>
      <c r="I54" s="146">
        <v>0.276</v>
      </c>
      <c r="J54" s="146">
        <v>0.315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6">
        <v>1.206</v>
      </c>
      <c r="I55" s="146">
        <v>1.28</v>
      </c>
      <c r="J55" s="146">
        <v>1.278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6">
        <v>0.204</v>
      </c>
      <c r="I56" s="146">
        <v>0.207</v>
      </c>
      <c r="J56" s="146">
        <v>0.21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6">
        <v>0.064</v>
      </c>
      <c r="I57" s="146">
        <v>0.076</v>
      </c>
      <c r="J57" s="146">
        <v>0.07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6">
        <v>0.052</v>
      </c>
      <c r="I58" s="146">
        <v>0.088</v>
      </c>
      <c r="J58" s="146">
        <v>0.058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7">
        <v>1.926</v>
      </c>
      <c r="I59" s="148">
        <v>1.9270000000000003</v>
      </c>
      <c r="J59" s="148">
        <v>1.931</v>
      </c>
      <c r="K59" s="41">
        <v>100.20757654385052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6">
        <v>7.966</v>
      </c>
      <c r="I61" s="146">
        <v>8.017</v>
      </c>
      <c r="J61" s="146">
        <v>5.096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6">
        <v>0.753</v>
      </c>
      <c r="I62" s="146">
        <v>0.641</v>
      </c>
      <c r="J62" s="146">
        <v>0.658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6">
        <v>0.127</v>
      </c>
      <c r="I63" s="146">
        <v>1.28</v>
      </c>
      <c r="J63" s="146">
        <v>0.1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7">
        <v>8.846</v>
      </c>
      <c r="I64" s="148">
        <v>9.937999999999999</v>
      </c>
      <c r="J64" s="148">
        <v>5.854</v>
      </c>
      <c r="K64" s="41">
        <v>58.90521231636144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7">
        <v>2.127</v>
      </c>
      <c r="I66" s="148">
        <v>1.888</v>
      </c>
      <c r="J66" s="148">
        <v>1.504</v>
      </c>
      <c r="K66" s="41">
        <v>79.66101694915255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6">
        <v>0.296</v>
      </c>
      <c r="I68" s="146">
        <v>0.356</v>
      </c>
      <c r="J68" s="146">
        <v>0.35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6">
        <v>0.14</v>
      </c>
      <c r="I69" s="146">
        <v>0.106</v>
      </c>
      <c r="J69" s="146">
        <v>0.15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7">
        <v>0.436</v>
      </c>
      <c r="I70" s="148">
        <v>0.46199999999999997</v>
      </c>
      <c r="J70" s="148">
        <v>0.5</v>
      </c>
      <c r="K70" s="41">
        <v>108.22510822510823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6">
        <v>0.17</v>
      </c>
      <c r="I72" s="146">
        <v>0.175</v>
      </c>
      <c r="J72" s="146">
        <v>0.3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6">
        <v>0.037</v>
      </c>
      <c r="I73" s="146">
        <v>0.037</v>
      </c>
      <c r="J73" s="146">
        <v>0.037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6">
        <v>1.252</v>
      </c>
      <c r="I74" s="146">
        <v>0.146</v>
      </c>
      <c r="J74" s="146">
        <v>0.036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6">
        <v>5.664</v>
      </c>
      <c r="I75" s="146">
        <v>5.731</v>
      </c>
      <c r="J75" s="146">
        <v>5.664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6">
        <v>0.21</v>
      </c>
      <c r="I76" s="146">
        <v>0.206</v>
      </c>
      <c r="J76" s="146">
        <v>0.206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6">
        <v>0.454</v>
      </c>
      <c r="I77" s="146">
        <v>0.344</v>
      </c>
      <c r="J77" s="146">
        <v>0.344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6">
        <v>0.479</v>
      </c>
      <c r="I78" s="146">
        <v>0.495</v>
      </c>
      <c r="J78" s="146">
        <v>0.47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6">
        <v>0.147</v>
      </c>
      <c r="I79" s="146">
        <v>0.147</v>
      </c>
      <c r="J79" s="146">
        <v>0.006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7">
        <v>8.412999999999998</v>
      </c>
      <c r="I80" s="148">
        <v>7.281000000000001</v>
      </c>
      <c r="J80" s="148">
        <v>7.063000000000001</v>
      </c>
      <c r="K80" s="41">
        <v>97.00590578217277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6">
        <v>1.655</v>
      </c>
      <c r="I82" s="146">
        <v>1.444</v>
      </c>
      <c r="J82" s="146">
        <v>1.444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6">
        <v>0.989</v>
      </c>
      <c r="I83" s="146">
        <v>0.997</v>
      </c>
      <c r="J83" s="146">
        <v>0.99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7">
        <v>2.644</v>
      </c>
      <c r="I84" s="148">
        <v>2.441</v>
      </c>
      <c r="J84" s="148">
        <v>2.434</v>
      </c>
      <c r="K84" s="41">
        <v>99.7132322818517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1">
        <v>495.742</v>
      </c>
      <c r="I87" s="152">
        <v>483.6209999999999</v>
      </c>
      <c r="J87" s="152">
        <v>566.138</v>
      </c>
      <c r="K87" s="54">
        <f>IF(I87&gt;0,100*J87/I87,0)</f>
        <v>117.06232773183963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5" useFirstPageNumber="1" horizontalDpi="600" verticalDpi="600" orientation="portrait" paperSize="9" scale="72" r:id="rId1"/>
  <headerFooter alignWithMargins="0">
    <oddFooter>&amp;C&amp;P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48"/>
  <dimension ref="A1:K625"/>
  <sheetViews>
    <sheetView view="pageBreakPreview" zoomScale="99" zoomScaleSheetLayoutView="99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106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2018=100</v>
      </c>
      <c r="G7" s="23"/>
      <c r="H7" s="20" t="s">
        <v>277</v>
      </c>
      <c r="I7" s="21" t="s">
        <v>6</v>
      </c>
      <c r="J7" s="21">
        <v>10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6">
        <v>3.494</v>
      </c>
      <c r="I9" s="146">
        <v>5.021</v>
      </c>
      <c r="J9" s="146">
        <v>3.8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6">
        <v>1.813</v>
      </c>
      <c r="I10" s="146">
        <v>1.752</v>
      </c>
      <c r="J10" s="146">
        <v>1.75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6">
        <v>2.463</v>
      </c>
      <c r="I11" s="146">
        <v>2.589</v>
      </c>
      <c r="J11" s="146">
        <v>2.5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6">
        <v>1.597</v>
      </c>
      <c r="I12" s="146">
        <v>1.574</v>
      </c>
      <c r="J12" s="146">
        <v>1.9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7">
        <v>9.367</v>
      </c>
      <c r="I13" s="148">
        <v>10.936</v>
      </c>
      <c r="J13" s="148">
        <v>9.950000000000001</v>
      </c>
      <c r="K13" s="41">
        <v>90.9839063643014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>
        <v>0.24</v>
      </c>
      <c r="I15" s="148">
        <v>0.233</v>
      </c>
      <c r="J15" s="148">
        <v>0.23</v>
      </c>
      <c r="K15" s="41">
        <v>98.71244635193132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6">
        <v>0.081</v>
      </c>
      <c r="I19" s="146">
        <v>0.081</v>
      </c>
      <c r="J19" s="146">
        <v>0.084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>
        <v>0.35</v>
      </c>
      <c r="I20" s="146">
        <v>0.335</v>
      </c>
      <c r="J20" s="146">
        <v>0.276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6">
        <v>0.876</v>
      </c>
      <c r="I21" s="146">
        <v>0.79</v>
      </c>
      <c r="J21" s="146">
        <v>0.791</v>
      </c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7">
        <v>1.307</v>
      </c>
      <c r="I22" s="148">
        <v>1.206</v>
      </c>
      <c r="J22" s="148">
        <v>1.151</v>
      </c>
      <c r="K22" s="41">
        <v>95.43946932006635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7">
        <v>22.804</v>
      </c>
      <c r="I24" s="148">
        <v>18.657</v>
      </c>
      <c r="J24" s="148">
        <v>15.712</v>
      </c>
      <c r="K24" s="41">
        <v>84.21503993139305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7">
        <v>56.89</v>
      </c>
      <c r="I26" s="148">
        <v>52.375</v>
      </c>
      <c r="J26" s="148">
        <v>50.6</v>
      </c>
      <c r="K26" s="41">
        <v>96.6109785202864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6">
        <v>32.164</v>
      </c>
      <c r="I28" s="146">
        <v>30.106</v>
      </c>
      <c r="J28" s="146">
        <v>22.905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6">
        <v>0.265</v>
      </c>
      <c r="I29" s="146">
        <v>0.088</v>
      </c>
      <c r="J29" s="146">
        <v>0.13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6">
        <v>33.151</v>
      </c>
      <c r="I30" s="146">
        <v>29.39</v>
      </c>
      <c r="J30" s="146">
        <v>19.737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7">
        <v>65.58000000000001</v>
      </c>
      <c r="I31" s="148">
        <v>59.584</v>
      </c>
      <c r="J31" s="148">
        <v>42.772</v>
      </c>
      <c r="K31" s="41">
        <v>71.7843716433942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6">
        <v>0.497</v>
      </c>
      <c r="I33" s="146">
        <v>0.525</v>
      </c>
      <c r="J33" s="146">
        <v>0.45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6">
        <v>4.188</v>
      </c>
      <c r="I34" s="146">
        <v>3.86</v>
      </c>
      <c r="J34" s="146">
        <v>3.8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6">
        <v>145.974</v>
      </c>
      <c r="I35" s="146">
        <v>123.737</v>
      </c>
      <c r="J35" s="146">
        <v>129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6">
        <v>1.188</v>
      </c>
      <c r="I36" s="146">
        <v>0.94</v>
      </c>
      <c r="J36" s="146">
        <v>0.94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7">
        <v>151.84699999999998</v>
      </c>
      <c r="I37" s="148">
        <v>129.06199999999998</v>
      </c>
      <c r="J37" s="148">
        <v>134.19</v>
      </c>
      <c r="K37" s="41">
        <v>103.97328415800159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7">
        <v>0.246</v>
      </c>
      <c r="I39" s="148">
        <v>0.185</v>
      </c>
      <c r="J39" s="148">
        <v>0.165</v>
      </c>
      <c r="K39" s="41">
        <v>89.1891891891892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6">
        <v>0.035</v>
      </c>
      <c r="I41" s="146">
        <v>0.009</v>
      </c>
      <c r="J41" s="146">
        <v>0.006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6">
        <v>0.2</v>
      </c>
      <c r="I42" s="146">
        <v>0.25</v>
      </c>
      <c r="J42" s="146">
        <v>0.2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6">
        <v>4.1</v>
      </c>
      <c r="I43" s="146">
        <v>14.561</v>
      </c>
      <c r="J43" s="146">
        <v>12.885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6">
        <v>0.185</v>
      </c>
      <c r="I44" s="146"/>
      <c r="J44" s="146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6">
        <v>0.006</v>
      </c>
      <c r="I45" s="146">
        <v>0.007</v>
      </c>
      <c r="J45" s="146">
        <v>0.005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6">
        <v>0.008</v>
      </c>
      <c r="I46" s="146">
        <v>0.018</v>
      </c>
      <c r="J46" s="146">
        <v>0.008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6"/>
      <c r="I47" s="146"/>
      <c r="J47" s="146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6">
        <v>0.001</v>
      </c>
      <c r="I48" s="146">
        <v>0.002</v>
      </c>
      <c r="J48" s="146">
        <v>0.002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6">
        <v>1.83</v>
      </c>
      <c r="I49" s="146">
        <v>1.83</v>
      </c>
      <c r="J49" s="146">
        <v>1.81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7">
        <v>6.365</v>
      </c>
      <c r="I50" s="148">
        <v>16.677</v>
      </c>
      <c r="J50" s="148">
        <v>14.916</v>
      </c>
      <c r="K50" s="41">
        <v>89.44054686094623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7">
        <v>0.086</v>
      </c>
      <c r="I52" s="148">
        <v>0.055</v>
      </c>
      <c r="J52" s="148">
        <v>0.055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6">
        <v>0.9</v>
      </c>
      <c r="I54" s="146">
        <v>0.18</v>
      </c>
      <c r="J54" s="146">
        <v>0.19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6">
        <v>0.261</v>
      </c>
      <c r="I55" s="146">
        <v>0.32</v>
      </c>
      <c r="J55" s="146">
        <v>0.319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6">
        <v>0.024</v>
      </c>
      <c r="I56" s="146">
        <v>0.024</v>
      </c>
      <c r="J56" s="146">
        <v>0.025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6">
        <v>0.002</v>
      </c>
      <c r="I57" s="146">
        <v>0.002</v>
      </c>
      <c r="J57" s="146">
        <v>0.008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6">
        <v>0.015</v>
      </c>
      <c r="I58" s="146">
        <v>0.029</v>
      </c>
      <c r="J58" s="146">
        <v>0.034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7">
        <v>1.202</v>
      </c>
      <c r="I59" s="148">
        <v>0.555</v>
      </c>
      <c r="J59" s="148">
        <v>0.5760000000000001</v>
      </c>
      <c r="K59" s="41">
        <v>103.78378378378379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6">
        <v>3.508</v>
      </c>
      <c r="I61" s="146">
        <v>2.883</v>
      </c>
      <c r="J61" s="146">
        <v>2.523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6">
        <v>1.565</v>
      </c>
      <c r="I62" s="146">
        <v>1.566</v>
      </c>
      <c r="J62" s="146">
        <v>1.511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6">
        <v>0.41</v>
      </c>
      <c r="I63" s="146">
        <v>0.62</v>
      </c>
      <c r="J63" s="146">
        <v>0.557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7">
        <v>5.4830000000000005</v>
      </c>
      <c r="I64" s="148">
        <v>5.069</v>
      </c>
      <c r="J64" s="148">
        <v>4.591</v>
      </c>
      <c r="K64" s="41">
        <v>90.5701321759716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7">
        <v>27.561</v>
      </c>
      <c r="I66" s="148">
        <v>25.962</v>
      </c>
      <c r="J66" s="148">
        <v>27.503</v>
      </c>
      <c r="K66" s="41">
        <v>105.93559818195826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6">
        <v>3.56</v>
      </c>
      <c r="I68" s="146">
        <v>3.715</v>
      </c>
      <c r="J68" s="146">
        <v>5.1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6">
        <v>0.543</v>
      </c>
      <c r="I69" s="146">
        <v>0.854</v>
      </c>
      <c r="J69" s="146">
        <v>0.9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7">
        <v>4.103</v>
      </c>
      <c r="I70" s="148">
        <v>4.569</v>
      </c>
      <c r="J70" s="148">
        <v>6</v>
      </c>
      <c r="K70" s="41">
        <v>131.3197636244255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6">
        <v>0.203</v>
      </c>
      <c r="I72" s="146">
        <v>0.205</v>
      </c>
      <c r="J72" s="146">
        <v>0.2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6">
        <v>0.14</v>
      </c>
      <c r="I73" s="146">
        <v>0.142</v>
      </c>
      <c r="J73" s="146">
        <v>0.088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6">
        <v>0.744</v>
      </c>
      <c r="I74" s="146">
        <v>0.125</v>
      </c>
      <c r="J74" s="146">
        <v>0.096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6">
        <v>3.513</v>
      </c>
      <c r="I75" s="146">
        <v>3.562</v>
      </c>
      <c r="J75" s="146">
        <v>3.537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6">
        <v>0.31</v>
      </c>
      <c r="I76" s="146">
        <v>0.3</v>
      </c>
      <c r="J76" s="146">
        <v>0.3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6">
        <v>0.245</v>
      </c>
      <c r="I77" s="146">
        <v>0.178</v>
      </c>
      <c r="J77" s="146">
        <v>0.178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6">
        <v>0.68</v>
      </c>
      <c r="I78" s="146">
        <v>0.631</v>
      </c>
      <c r="J78" s="146">
        <v>0.7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6">
        <v>0.139</v>
      </c>
      <c r="I79" s="146">
        <v>0.139</v>
      </c>
      <c r="J79" s="146">
        <v>0.05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7">
        <v>5.973999999999999</v>
      </c>
      <c r="I80" s="148">
        <v>5.282</v>
      </c>
      <c r="J80" s="148">
        <v>5.149</v>
      </c>
      <c r="K80" s="41">
        <v>97.4820143884892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6">
        <v>1.473</v>
      </c>
      <c r="I82" s="146">
        <v>1.473</v>
      </c>
      <c r="J82" s="146">
        <v>1.473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6">
        <v>0.429</v>
      </c>
      <c r="I83" s="146">
        <v>0.439</v>
      </c>
      <c r="J83" s="146">
        <v>0.43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7">
        <v>1.9020000000000001</v>
      </c>
      <c r="I84" s="148">
        <v>1.9120000000000001</v>
      </c>
      <c r="J84" s="148">
        <v>1.903</v>
      </c>
      <c r="K84" s="41">
        <v>99.52928870292887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1">
        <v>360.95699999999994</v>
      </c>
      <c r="I87" s="152">
        <v>332.319</v>
      </c>
      <c r="J87" s="152">
        <v>315.463</v>
      </c>
      <c r="K87" s="54">
        <f>IF(I87&gt;0,100*J87/I87,0)</f>
        <v>94.92776518947157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6" useFirstPageNumber="1" horizontalDpi="600" verticalDpi="600" orientation="portrait" paperSize="9" scale="72" r:id="rId1"/>
  <headerFooter alignWithMargins="0">
    <oddFooter>&amp;C&amp;P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49"/>
  <dimension ref="A1:K625"/>
  <sheetViews>
    <sheetView view="pageBreakPreview" zoomScale="95" zoomScaleSheetLayoutView="95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107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2018=100</v>
      </c>
      <c r="G7" s="23"/>
      <c r="H7" s="20" t="s">
        <v>277</v>
      </c>
      <c r="I7" s="21" t="s">
        <v>6</v>
      </c>
      <c r="J7" s="21">
        <v>10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6">
        <v>1.685</v>
      </c>
      <c r="I9" s="146">
        <v>1.658</v>
      </c>
      <c r="J9" s="146">
        <v>1.75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6">
        <v>0.357</v>
      </c>
      <c r="I10" s="146">
        <v>0.37</v>
      </c>
      <c r="J10" s="146">
        <v>0.35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6">
        <v>0.704</v>
      </c>
      <c r="I11" s="146">
        <v>0.68</v>
      </c>
      <c r="J11" s="146">
        <v>0.39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6">
        <v>0.393</v>
      </c>
      <c r="I12" s="146">
        <v>0.404</v>
      </c>
      <c r="J12" s="146">
        <v>0.41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7">
        <v>3.1389999999999993</v>
      </c>
      <c r="I13" s="148">
        <v>3.112</v>
      </c>
      <c r="J13" s="148">
        <v>2.9000000000000004</v>
      </c>
      <c r="K13" s="41">
        <f>IF(I13&gt;0,100*J13/I13,0)</f>
        <v>93.18766066838047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>
        <v>0.03</v>
      </c>
      <c r="I15" s="148">
        <v>0.03</v>
      </c>
      <c r="J15" s="148">
        <v>0.03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6">
        <v>0.039</v>
      </c>
      <c r="I19" s="146">
        <v>0.039</v>
      </c>
      <c r="J19" s="146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>
        <v>0.055</v>
      </c>
      <c r="I20" s="146">
        <v>0.05</v>
      </c>
      <c r="J20" s="146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6">
        <v>0.1</v>
      </c>
      <c r="I21" s="146">
        <v>0.1</v>
      </c>
      <c r="J21" s="146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7">
        <v>0.194</v>
      </c>
      <c r="I22" s="148">
        <v>0.189</v>
      </c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7">
        <v>0.039</v>
      </c>
      <c r="I24" s="148">
        <v>0.04</v>
      </c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7">
        <v>0.063</v>
      </c>
      <c r="I26" s="148">
        <v>0.055</v>
      </c>
      <c r="J26" s="148">
        <v>0.06</v>
      </c>
      <c r="K26" s="41">
        <v>109.0909090909091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6">
        <v>0.449</v>
      </c>
      <c r="I28" s="146">
        <v>0.449</v>
      </c>
      <c r="J28" s="146">
        <v>0.9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6">
        <v>0.026</v>
      </c>
      <c r="I29" s="146">
        <v>0.026</v>
      </c>
      <c r="J29" s="146">
        <v>0.02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6">
        <v>0.068</v>
      </c>
      <c r="I30" s="146">
        <v>0.085</v>
      </c>
      <c r="J30" s="146">
        <v>0.184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7">
        <v>0.543</v>
      </c>
      <c r="I31" s="148">
        <v>0.56</v>
      </c>
      <c r="J31" s="148">
        <v>1.104</v>
      </c>
      <c r="K31" s="41">
        <v>197.14285714285714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6">
        <v>0.225</v>
      </c>
      <c r="I33" s="146">
        <v>0.156</v>
      </c>
      <c r="J33" s="146">
        <v>0.15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6">
        <v>0.037</v>
      </c>
      <c r="I34" s="146">
        <v>0.042</v>
      </c>
      <c r="J34" s="146">
        <v>0.042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6">
        <v>3.797</v>
      </c>
      <c r="I35" s="146">
        <v>4.6</v>
      </c>
      <c r="J35" s="146">
        <v>5.2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6">
        <v>0.462</v>
      </c>
      <c r="I36" s="146">
        <v>0.462</v>
      </c>
      <c r="J36" s="146">
        <v>0.462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7">
        <v>4.521</v>
      </c>
      <c r="I37" s="148">
        <v>5.26</v>
      </c>
      <c r="J37" s="148">
        <v>5.854</v>
      </c>
      <c r="K37" s="41">
        <v>111.29277566539923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7">
        <v>0.293</v>
      </c>
      <c r="I39" s="148">
        <v>0.289</v>
      </c>
      <c r="J39" s="148">
        <v>0.25</v>
      </c>
      <c r="K39" s="41">
        <v>86.50519031141869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6">
        <v>1.2</v>
      </c>
      <c r="I41" s="146">
        <v>1.7</v>
      </c>
      <c r="J41" s="146">
        <v>1.599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6"/>
      <c r="I42" s="146"/>
      <c r="J42" s="146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6">
        <v>0.003</v>
      </c>
      <c r="I43" s="146"/>
      <c r="J43" s="146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6"/>
      <c r="I45" s="146"/>
      <c r="J45" s="146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6">
        <v>0.029</v>
      </c>
      <c r="I46" s="146">
        <v>0.028</v>
      </c>
      <c r="J46" s="146">
        <v>0.028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6"/>
      <c r="I47" s="146"/>
      <c r="J47" s="146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6"/>
      <c r="I48" s="146"/>
      <c r="J48" s="146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6">
        <v>0.01</v>
      </c>
      <c r="I49" s="146">
        <v>0.01</v>
      </c>
      <c r="J49" s="146">
        <v>0.02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7">
        <v>1.2419999999999998</v>
      </c>
      <c r="I50" s="148">
        <v>1.738</v>
      </c>
      <c r="J50" s="148">
        <v>1.647</v>
      </c>
      <c r="K50" s="41">
        <f>IF(I50&gt;0,100*J50/I50,0)</f>
        <v>94.76409666283084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7">
        <v>0.043</v>
      </c>
      <c r="I52" s="148">
        <v>0.043</v>
      </c>
      <c r="J52" s="148">
        <v>0.043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6"/>
      <c r="I54" s="146"/>
      <c r="J54" s="146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6">
        <v>0.039</v>
      </c>
      <c r="I55" s="146">
        <v>0.043</v>
      </c>
      <c r="J55" s="146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6"/>
      <c r="I56" s="146"/>
      <c r="J56" s="146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6"/>
      <c r="I57" s="146"/>
      <c r="J57" s="146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6">
        <v>1.162</v>
      </c>
      <c r="I58" s="146">
        <v>3.761</v>
      </c>
      <c r="J58" s="146">
        <v>2.977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7">
        <v>1.2009999999999998</v>
      </c>
      <c r="I59" s="148">
        <v>3.8040000000000003</v>
      </c>
      <c r="J59" s="148">
        <v>2.977</v>
      </c>
      <c r="K59" s="41">
        <v>78.25972660357517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6">
        <v>2.651</v>
      </c>
      <c r="I61" s="146">
        <v>2.635</v>
      </c>
      <c r="J61" s="146">
        <v>1.99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6">
        <v>0.009</v>
      </c>
      <c r="I62" s="146">
        <v>0.01</v>
      </c>
      <c r="J62" s="146">
        <v>0.01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6">
        <v>0.495</v>
      </c>
      <c r="I63" s="146">
        <v>0.42</v>
      </c>
      <c r="J63" s="146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7">
        <v>3.155</v>
      </c>
      <c r="I64" s="148">
        <v>3.0649999999999995</v>
      </c>
      <c r="J64" s="148">
        <v>2</v>
      </c>
      <c r="K64" s="41">
        <v>65.25285481239806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7">
        <v>0.537</v>
      </c>
      <c r="I66" s="148">
        <v>0.566</v>
      </c>
      <c r="J66" s="148">
        <v>0.675</v>
      </c>
      <c r="K66" s="41">
        <v>119.25795053003534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6">
        <v>11.321</v>
      </c>
      <c r="I68" s="146">
        <v>16.462</v>
      </c>
      <c r="J68" s="146">
        <v>11.5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6">
        <v>7.434</v>
      </c>
      <c r="I69" s="146">
        <v>9.785</v>
      </c>
      <c r="J69" s="146">
        <v>6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7">
        <v>18.755</v>
      </c>
      <c r="I70" s="148">
        <v>26.247</v>
      </c>
      <c r="J70" s="148">
        <v>17.5</v>
      </c>
      <c r="K70" s="41">
        <v>66.67428658513354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6">
        <v>0.017</v>
      </c>
      <c r="I72" s="146">
        <v>0.014</v>
      </c>
      <c r="J72" s="146">
        <v>0.013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6">
        <v>0.034</v>
      </c>
      <c r="I73" s="146">
        <v>0.034</v>
      </c>
      <c r="J73" s="146">
        <v>0.034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6">
        <v>0.081</v>
      </c>
      <c r="I74" s="146">
        <v>0.036</v>
      </c>
      <c r="J74" s="146">
        <v>0.04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6">
        <v>1.491</v>
      </c>
      <c r="I75" s="146">
        <v>1.591</v>
      </c>
      <c r="J75" s="146">
        <v>1.451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6">
        <v>0.104</v>
      </c>
      <c r="I76" s="146">
        <v>0.11</v>
      </c>
      <c r="J76" s="146">
        <v>0.11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6">
        <v>0.05</v>
      </c>
      <c r="I77" s="146">
        <v>0.044</v>
      </c>
      <c r="J77" s="146">
        <v>0.044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6">
        <v>0.262</v>
      </c>
      <c r="I78" s="146">
        <v>0.291</v>
      </c>
      <c r="J78" s="146">
        <v>0.32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6">
        <v>0.063</v>
      </c>
      <c r="I79" s="146">
        <v>0.101</v>
      </c>
      <c r="J79" s="146">
        <v>0.162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7">
        <v>2.1020000000000008</v>
      </c>
      <c r="I80" s="148">
        <v>2.221</v>
      </c>
      <c r="J80" s="148">
        <v>2.174</v>
      </c>
      <c r="K80" s="41">
        <f>IF(I80&gt;0,100*J80/I80,0)</f>
        <v>97.88383610986043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6">
        <v>0.27</v>
      </c>
      <c r="I82" s="146">
        <v>0.27</v>
      </c>
      <c r="J82" s="146">
        <v>0.27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6">
        <v>0.253</v>
      </c>
      <c r="I83" s="146">
        <v>0.261</v>
      </c>
      <c r="J83" s="146">
        <v>0.261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7">
        <v>0.523</v>
      </c>
      <c r="I84" s="148">
        <v>0.531</v>
      </c>
      <c r="J84" s="148">
        <v>0.531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1">
        <v>36.38</v>
      </c>
      <c r="I87" s="152">
        <v>47.74999999999999</v>
      </c>
      <c r="J87" s="152">
        <v>37.745000000000005</v>
      </c>
      <c r="K87" s="54">
        <f>IF(I87&gt;0,100*J87/I87,0)</f>
        <v>79.0471204188482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7" useFirstPageNumber="1" horizontalDpi="600" verticalDpi="600" orientation="portrait" paperSize="9" scale="72" r:id="rId1"/>
  <headerFooter alignWithMargins="0">
    <oddFooter>&amp;C&amp;P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50"/>
  <dimension ref="A1:K625"/>
  <sheetViews>
    <sheetView view="pageBreakPreview" zoomScale="98" zoomScaleSheetLayoutView="98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108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2018=100</v>
      </c>
      <c r="G7" s="23"/>
      <c r="H7" s="20" t="s">
        <v>277</v>
      </c>
      <c r="I7" s="21" t="s">
        <v>6</v>
      </c>
      <c r="J7" s="21">
        <v>10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6"/>
      <c r="I9" s="146"/>
      <c r="J9" s="146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6"/>
      <c r="I10" s="146"/>
      <c r="J10" s="146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6"/>
      <c r="I12" s="146"/>
      <c r="J12" s="146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7"/>
      <c r="I13" s="148"/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6"/>
      <c r="I19" s="146"/>
      <c r="J19" s="146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7"/>
      <c r="I22" s="148"/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7">
        <v>1.77</v>
      </c>
      <c r="I24" s="148">
        <v>1.635</v>
      </c>
      <c r="J24" s="148">
        <v>1.015</v>
      </c>
      <c r="K24" s="41">
        <v>62.07951070336391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7">
        <v>2.023</v>
      </c>
      <c r="I26" s="148">
        <v>1.67</v>
      </c>
      <c r="J26" s="148">
        <v>1.6</v>
      </c>
      <c r="K26" s="41">
        <v>95.80838323353294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6">
        <v>137.657</v>
      </c>
      <c r="I28" s="146">
        <v>119.516</v>
      </c>
      <c r="J28" s="146">
        <v>110.515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6">
        <v>0.19</v>
      </c>
      <c r="I29" s="146">
        <v>0.19</v>
      </c>
      <c r="J29" s="146">
        <v>0.153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6">
        <v>55.118</v>
      </c>
      <c r="I30" s="146">
        <v>49.453</v>
      </c>
      <c r="J30" s="146">
        <v>34.014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7">
        <v>192.965</v>
      </c>
      <c r="I31" s="148">
        <v>169.159</v>
      </c>
      <c r="J31" s="148">
        <v>144.68200000000002</v>
      </c>
      <c r="K31" s="41">
        <v>85.53018166340544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6">
        <v>0.234</v>
      </c>
      <c r="I33" s="146">
        <v>0.261</v>
      </c>
      <c r="J33" s="146">
        <v>0.29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6">
        <v>0.272</v>
      </c>
      <c r="I34" s="146">
        <v>0.232</v>
      </c>
      <c r="J34" s="146">
        <v>0.21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6">
        <v>240.658</v>
      </c>
      <c r="I35" s="146">
        <v>167.354</v>
      </c>
      <c r="J35" s="146">
        <v>224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6">
        <v>9.623</v>
      </c>
      <c r="I36" s="146">
        <v>6.023</v>
      </c>
      <c r="J36" s="146">
        <v>5.481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7">
        <v>250.78699999999998</v>
      </c>
      <c r="I37" s="148">
        <v>173.87</v>
      </c>
      <c r="J37" s="148">
        <v>229.981</v>
      </c>
      <c r="K37" s="41">
        <v>132.27181227353768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7">
        <v>0.11</v>
      </c>
      <c r="I39" s="148">
        <v>0.111</v>
      </c>
      <c r="J39" s="148">
        <v>0.1</v>
      </c>
      <c r="K39" s="41">
        <v>90.09009009009009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6"/>
      <c r="I41" s="146"/>
      <c r="J41" s="146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6"/>
      <c r="I42" s="146"/>
      <c r="J42" s="146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6"/>
      <c r="I43" s="146"/>
      <c r="J43" s="146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6"/>
      <c r="I45" s="146"/>
      <c r="J45" s="146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6"/>
      <c r="I46" s="146"/>
      <c r="J46" s="146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6"/>
      <c r="I47" s="146"/>
      <c r="J47" s="146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6"/>
      <c r="I48" s="146"/>
      <c r="J48" s="146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6"/>
      <c r="I49" s="146"/>
      <c r="J49" s="146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7"/>
      <c r="I50" s="148"/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7"/>
      <c r="I52" s="148"/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6">
        <v>2.625</v>
      </c>
      <c r="I54" s="146">
        <v>2.86</v>
      </c>
      <c r="J54" s="146">
        <v>2.42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6"/>
      <c r="I55" s="146"/>
      <c r="J55" s="146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6"/>
      <c r="I56" s="146"/>
      <c r="J56" s="146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6"/>
      <c r="I57" s="146"/>
      <c r="J57" s="146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6"/>
      <c r="I58" s="146"/>
      <c r="J58" s="146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7">
        <v>2.625</v>
      </c>
      <c r="I59" s="148">
        <v>2.86</v>
      </c>
      <c r="J59" s="148">
        <v>2.42</v>
      </c>
      <c r="K59" s="41">
        <v>84.61538461538461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6">
        <v>1.622</v>
      </c>
      <c r="I61" s="146">
        <v>1.365</v>
      </c>
      <c r="J61" s="146">
        <v>0.819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6">
        <v>0.072</v>
      </c>
      <c r="I62" s="146">
        <v>0.068</v>
      </c>
      <c r="J62" s="146">
        <v>0.063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6">
        <v>19.432</v>
      </c>
      <c r="I63" s="146">
        <v>14.494</v>
      </c>
      <c r="J63" s="146">
        <v>13.698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7">
        <v>21.125999999999998</v>
      </c>
      <c r="I64" s="148">
        <v>15.927</v>
      </c>
      <c r="J64" s="148">
        <v>14.58</v>
      </c>
      <c r="K64" s="41">
        <v>91.54266340177058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7">
        <v>116.922</v>
      </c>
      <c r="I66" s="148">
        <v>73.265</v>
      </c>
      <c r="J66" s="148">
        <v>102.043</v>
      </c>
      <c r="K66" s="41">
        <v>139.27932846516075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6">
        <v>65.125</v>
      </c>
      <c r="I68" s="146">
        <v>53.362</v>
      </c>
      <c r="J68" s="146">
        <v>48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6">
        <v>9.985</v>
      </c>
      <c r="I69" s="146">
        <v>8.845</v>
      </c>
      <c r="J69" s="146">
        <v>8.5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7">
        <v>75.11</v>
      </c>
      <c r="I70" s="148">
        <v>62.207</v>
      </c>
      <c r="J70" s="148">
        <v>56.5</v>
      </c>
      <c r="K70" s="41">
        <v>90.82579130965968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6">
        <v>1.645</v>
      </c>
      <c r="I72" s="146">
        <v>1.8</v>
      </c>
      <c r="J72" s="146">
        <v>1.82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6">
        <v>0.003</v>
      </c>
      <c r="I73" s="146">
        <v>0.002</v>
      </c>
      <c r="J73" s="146">
        <v>0.002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6">
        <v>1.98</v>
      </c>
      <c r="I74" s="146">
        <v>0.63</v>
      </c>
      <c r="J74" s="146">
        <v>0.08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6">
        <v>0.147</v>
      </c>
      <c r="I75" s="146">
        <v>0.174</v>
      </c>
      <c r="J75" s="146">
        <v>0.2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6">
        <v>15.087</v>
      </c>
      <c r="I76" s="146">
        <v>14.638</v>
      </c>
      <c r="J76" s="146">
        <v>14.6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6">
        <v>0.081</v>
      </c>
      <c r="I77" s="146">
        <v>0.019</v>
      </c>
      <c r="J77" s="146">
        <v>0.019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6"/>
      <c r="I78" s="146"/>
      <c r="J78" s="146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6">
        <v>36.147</v>
      </c>
      <c r="I79" s="146">
        <v>29.152</v>
      </c>
      <c r="J79" s="146">
        <v>20.622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7">
        <v>55.089999999999996</v>
      </c>
      <c r="I80" s="148">
        <v>46.415</v>
      </c>
      <c r="J80" s="148">
        <v>37.342999999999996</v>
      </c>
      <c r="K80" s="41">
        <v>80.45459441990735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6"/>
      <c r="I82" s="146"/>
      <c r="J82" s="146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6"/>
      <c r="I83" s="146"/>
      <c r="J83" s="146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7"/>
      <c r="I84" s="148"/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1">
        <v>718.528</v>
      </c>
      <c r="I87" s="152">
        <v>547.119</v>
      </c>
      <c r="J87" s="152">
        <v>590.264</v>
      </c>
      <c r="K87" s="54">
        <f>IF(I87&gt;0,100*J87/I87,0)</f>
        <v>107.88585298627903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8" useFirstPageNumber="1" horizontalDpi="600" verticalDpi="600" orientation="portrait" paperSize="9" scale="72" r:id="rId1"/>
  <headerFooter alignWithMargins="0">
    <oddFooter>&amp;C&amp;P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51"/>
  <dimension ref="A1:K625"/>
  <sheetViews>
    <sheetView view="pageBreakPreview" zoomScale="96" zoomScaleSheetLayoutView="96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109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2018=100</v>
      </c>
      <c r="G7" s="23"/>
      <c r="H7" s="20" t="s">
        <v>277</v>
      </c>
      <c r="I7" s="21" t="s">
        <v>6</v>
      </c>
      <c r="J7" s="21">
        <v>10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6"/>
      <c r="I9" s="146"/>
      <c r="J9" s="146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6"/>
      <c r="I10" s="146"/>
      <c r="J10" s="146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6"/>
      <c r="I12" s="146"/>
      <c r="J12" s="146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7"/>
      <c r="I13" s="148"/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6">
        <v>0.115</v>
      </c>
      <c r="I19" s="146">
        <v>0.112</v>
      </c>
      <c r="J19" s="146">
        <v>0.115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7">
        <v>0.115</v>
      </c>
      <c r="I22" s="148">
        <v>0.112</v>
      </c>
      <c r="J22" s="148">
        <v>0.115</v>
      </c>
      <c r="K22" s="41">
        <v>102.67857142857143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7">
        <v>3.007</v>
      </c>
      <c r="I24" s="148">
        <v>2.53</v>
      </c>
      <c r="J24" s="148">
        <v>2.436</v>
      </c>
      <c r="K24" s="41">
        <v>96.28458498023716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7">
        <v>2.631</v>
      </c>
      <c r="I26" s="148">
        <v>3.075</v>
      </c>
      <c r="J26" s="148">
        <v>4.1</v>
      </c>
      <c r="K26" s="41">
        <v>133.33333333333331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6">
        <v>11.818</v>
      </c>
      <c r="I28" s="146">
        <v>15.744</v>
      </c>
      <c r="J28" s="146">
        <v>19.328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6">
        <v>11.652</v>
      </c>
      <c r="I29" s="146">
        <v>13.981</v>
      </c>
      <c r="J29" s="146">
        <v>15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6">
        <v>28.009</v>
      </c>
      <c r="I30" s="146">
        <v>34.23</v>
      </c>
      <c r="J30" s="146">
        <v>26.383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7">
        <v>51.479</v>
      </c>
      <c r="I31" s="148">
        <v>63.955</v>
      </c>
      <c r="J31" s="148">
        <v>60.711</v>
      </c>
      <c r="K31" s="41">
        <v>94.92768352748026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6">
        <v>0.464</v>
      </c>
      <c r="I33" s="146">
        <v>0.333</v>
      </c>
      <c r="J33" s="146">
        <v>0.35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6">
        <v>0.012</v>
      </c>
      <c r="I34" s="146">
        <v>0.018</v>
      </c>
      <c r="J34" s="146">
        <v>0.015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6">
        <v>9.517</v>
      </c>
      <c r="I35" s="146">
        <v>9.437</v>
      </c>
      <c r="J35" s="146">
        <v>15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6">
        <v>7.642</v>
      </c>
      <c r="I36" s="146">
        <v>7.169</v>
      </c>
      <c r="J36" s="146">
        <v>7.169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7">
        <v>17.635</v>
      </c>
      <c r="I37" s="148">
        <v>16.957</v>
      </c>
      <c r="J37" s="148">
        <v>22.534</v>
      </c>
      <c r="K37" s="41">
        <v>132.88907235949756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7">
        <v>5.607</v>
      </c>
      <c r="I39" s="148">
        <v>6.113</v>
      </c>
      <c r="J39" s="148">
        <v>4.6</v>
      </c>
      <c r="K39" s="41">
        <v>75.24946834614754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6">
        <v>0.01</v>
      </c>
      <c r="I41" s="146">
        <v>0.013</v>
      </c>
      <c r="J41" s="146">
        <v>0.013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6"/>
      <c r="I42" s="146">
        <v>0.03</v>
      </c>
      <c r="J42" s="146">
        <v>0.01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6">
        <v>0.003</v>
      </c>
      <c r="I43" s="146">
        <v>0.009</v>
      </c>
      <c r="J43" s="146">
        <v>0.017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6">
        <v>0.003</v>
      </c>
      <c r="I44" s="146">
        <v>0.002</v>
      </c>
      <c r="J44" s="146">
        <v>0.001</v>
      </c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6">
        <v>0.3</v>
      </c>
      <c r="I45" s="146">
        <v>0.2</v>
      </c>
      <c r="J45" s="146">
        <v>0.35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6">
        <v>0.03</v>
      </c>
      <c r="I46" s="146">
        <v>0.07</v>
      </c>
      <c r="J46" s="146">
        <v>0.07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6">
        <v>0.135</v>
      </c>
      <c r="I47" s="146">
        <v>0.5</v>
      </c>
      <c r="J47" s="146">
        <v>0.4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6">
        <v>0.003</v>
      </c>
      <c r="I48" s="146">
        <v>0.329</v>
      </c>
      <c r="J48" s="146">
        <v>0.221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6">
        <v>0.088</v>
      </c>
      <c r="I49" s="146">
        <v>0.53</v>
      </c>
      <c r="J49" s="146">
        <v>0.53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7">
        <v>0.572</v>
      </c>
      <c r="I50" s="148">
        <v>1.683</v>
      </c>
      <c r="J50" s="148">
        <v>1.612</v>
      </c>
      <c r="K50" s="41">
        <v>95.78134284016637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7">
        <v>0.502</v>
      </c>
      <c r="I52" s="148">
        <v>0.47</v>
      </c>
      <c r="J52" s="148">
        <v>0.47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6">
        <v>7.977</v>
      </c>
      <c r="I54" s="146">
        <v>36.6</v>
      </c>
      <c r="J54" s="146">
        <v>21.285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6">
        <v>4.045</v>
      </c>
      <c r="I55" s="146">
        <v>5.377</v>
      </c>
      <c r="J55" s="146">
        <v>6.8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6">
        <v>4.382</v>
      </c>
      <c r="I56" s="146">
        <v>5.271</v>
      </c>
      <c r="J56" s="146">
        <v>4.53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6">
        <v>0.179</v>
      </c>
      <c r="I57" s="146">
        <v>0.21</v>
      </c>
      <c r="J57" s="146">
        <v>0.266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6">
        <v>3.688</v>
      </c>
      <c r="I58" s="146">
        <v>22.879</v>
      </c>
      <c r="J58" s="146">
        <v>20.031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7">
        <v>20.270999999999997</v>
      </c>
      <c r="I59" s="148">
        <v>70.337</v>
      </c>
      <c r="J59" s="148">
        <v>52.912</v>
      </c>
      <c r="K59" s="41">
        <v>75.22640999758306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6">
        <v>14.655</v>
      </c>
      <c r="I61" s="146">
        <v>14.188</v>
      </c>
      <c r="J61" s="146">
        <v>14.5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6">
        <v>8.569</v>
      </c>
      <c r="I62" s="146">
        <v>6.59</v>
      </c>
      <c r="J62" s="146">
        <v>9.836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6">
        <v>19.629</v>
      </c>
      <c r="I63" s="146">
        <v>14.433</v>
      </c>
      <c r="J63" s="146">
        <v>11.53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7">
        <v>42.853</v>
      </c>
      <c r="I64" s="148">
        <v>35.211</v>
      </c>
      <c r="J64" s="148">
        <v>35.866</v>
      </c>
      <c r="K64" s="41">
        <v>101.86021413762745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7">
        <v>29.99</v>
      </c>
      <c r="I66" s="148">
        <v>24.527</v>
      </c>
      <c r="J66" s="148">
        <v>24.896</v>
      </c>
      <c r="K66" s="41">
        <v>101.50446446772943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6">
        <v>2.592</v>
      </c>
      <c r="I68" s="146">
        <v>5.127</v>
      </c>
      <c r="J68" s="146">
        <v>7.4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6">
        <v>0.482</v>
      </c>
      <c r="I69" s="146">
        <v>0.874</v>
      </c>
      <c r="J69" s="146">
        <v>1.1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7">
        <v>3.074</v>
      </c>
      <c r="I70" s="148">
        <v>6.0009999999999994</v>
      </c>
      <c r="J70" s="148">
        <v>8.5</v>
      </c>
      <c r="K70" s="41">
        <v>141.643059490085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6">
        <v>18.372</v>
      </c>
      <c r="I72" s="146">
        <v>25.137</v>
      </c>
      <c r="J72" s="146">
        <v>18.968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6">
        <v>0.732</v>
      </c>
      <c r="I73" s="146">
        <v>0.805</v>
      </c>
      <c r="J73" s="146">
        <v>0.805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6">
        <v>1.209</v>
      </c>
      <c r="I74" s="146">
        <v>1.442</v>
      </c>
      <c r="J74" s="146">
        <v>6.53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6">
        <v>18.335</v>
      </c>
      <c r="I75" s="146">
        <v>41.673</v>
      </c>
      <c r="J75" s="146">
        <v>41.673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6">
        <v>0.557</v>
      </c>
      <c r="I76" s="146">
        <v>0.565</v>
      </c>
      <c r="J76" s="146">
        <v>0.6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6">
        <v>2.54</v>
      </c>
      <c r="I77" s="146">
        <v>7.374</v>
      </c>
      <c r="J77" s="146">
        <v>7.374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6">
        <v>3.651</v>
      </c>
      <c r="I78" s="146">
        <v>4.04</v>
      </c>
      <c r="J78" s="146">
        <v>4.7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6">
        <v>20.502</v>
      </c>
      <c r="I79" s="146">
        <v>26.783</v>
      </c>
      <c r="J79" s="146">
        <v>28.935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7">
        <v>65.898</v>
      </c>
      <c r="I80" s="148">
        <v>107.819</v>
      </c>
      <c r="J80" s="148">
        <v>109.585</v>
      </c>
      <c r="K80" s="41">
        <v>101.63793023493076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6">
        <v>0.175</v>
      </c>
      <c r="I82" s="146">
        <v>0.176</v>
      </c>
      <c r="J82" s="146">
        <v>0.176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6">
        <v>0.067</v>
      </c>
      <c r="I83" s="146">
        <v>0.067</v>
      </c>
      <c r="J83" s="146">
        <v>0.065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7">
        <v>0.242</v>
      </c>
      <c r="I84" s="148">
        <v>0.243</v>
      </c>
      <c r="J84" s="148">
        <v>0.241</v>
      </c>
      <c r="K84" s="41">
        <v>99.17695473251028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1">
        <v>243.876</v>
      </c>
      <c r="I87" s="152">
        <v>339.03299999999996</v>
      </c>
      <c r="J87" s="152">
        <v>328.578</v>
      </c>
      <c r="K87" s="54">
        <f>IF(I87&gt;0,100*J87/I87,0)</f>
        <v>96.91622939359885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9" useFirstPageNumber="1" horizontalDpi="600" verticalDpi="600" orientation="portrait" paperSize="9" scale="72" r:id="rId1"/>
  <headerFooter alignWithMargins="0">
    <oddFooter>&amp;C&amp;P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52"/>
  <dimension ref="A1:K625"/>
  <sheetViews>
    <sheetView view="pageBreakPreview" zoomScale="89" zoomScaleSheetLayoutView="89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110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2018=100</v>
      </c>
      <c r="G7" s="23"/>
      <c r="H7" s="20" t="s">
        <v>277</v>
      </c>
      <c r="I7" s="21" t="s">
        <v>6</v>
      </c>
      <c r="J7" s="21">
        <v>10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6"/>
      <c r="I9" s="146"/>
      <c r="J9" s="146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6"/>
      <c r="I10" s="146"/>
      <c r="J10" s="146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6"/>
      <c r="I12" s="146"/>
      <c r="J12" s="146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7"/>
      <c r="I13" s="148"/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>
        <v>0.054</v>
      </c>
      <c r="I15" s="148">
        <v>0.055</v>
      </c>
      <c r="J15" s="148">
        <v>0.05</v>
      </c>
      <c r="K15" s="41">
        <v>90.9090909090909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6">
        <v>0.088</v>
      </c>
      <c r="I19" s="146">
        <v>0.085</v>
      </c>
      <c r="J19" s="146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>
        <v>0.096</v>
      </c>
      <c r="I20" s="146">
        <v>0.096</v>
      </c>
      <c r="J20" s="146">
        <v>0.096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6">
        <v>0.119</v>
      </c>
      <c r="I21" s="146">
        <v>0.142</v>
      </c>
      <c r="J21" s="146">
        <v>0.142</v>
      </c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7">
        <v>0.303</v>
      </c>
      <c r="I22" s="148">
        <v>0.32299999999999995</v>
      </c>
      <c r="J22" s="148">
        <v>0.238</v>
      </c>
      <c r="K22" s="41">
        <v>73.6842105263158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7">
        <v>0.012</v>
      </c>
      <c r="I24" s="148">
        <v>0.012</v>
      </c>
      <c r="J24" s="148">
        <v>0.01</v>
      </c>
      <c r="K24" s="41">
        <v>83.33333333333333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7">
        <v>0.003</v>
      </c>
      <c r="I26" s="148"/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6">
        <v>0.004</v>
      </c>
      <c r="I28" s="146">
        <v>0.002</v>
      </c>
      <c r="J28" s="146">
        <v>0.002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6">
        <v>0.016</v>
      </c>
      <c r="I29" s="146">
        <v>0.022</v>
      </c>
      <c r="J29" s="146">
        <v>0.022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6"/>
      <c r="I30" s="146"/>
      <c r="J30" s="146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7">
        <v>0.02</v>
      </c>
      <c r="I31" s="148">
        <v>0.024</v>
      </c>
      <c r="J31" s="148">
        <v>0.024</v>
      </c>
      <c r="K31" s="41">
        <v>100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6">
        <v>0.067</v>
      </c>
      <c r="I33" s="146">
        <v>0.054</v>
      </c>
      <c r="J33" s="146">
        <v>0.07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6">
        <v>0.553</v>
      </c>
      <c r="I34" s="146">
        <v>0.819</v>
      </c>
      <c r="J34" s="146">
        <v>0.65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6">
        <v>0.008</v>
      </c>
      <c r="I35" s="146">
        <v>0.007</v>
      </c>
      <c r="J35" s="146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6">
        <v>9.15</v>
      </c>
      <c r="I36" s="146">
        <v>6.51</v>
      </c>
      <c r="J36" s="146">
        <v>11.061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7">
        <v>9.778</v>
      </c>
      <c r="I37" s="148">
        <v>7.39</v>
      </c>
      <c r="J37" s="148">
        <v>11.781</v>
      </c>
      <c r="K37" s="41">
        <v>159.41813261163736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7"/>
      <c r="I39" s="148"/>
      <c r="J39" s="14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6"/>
      <c r="I41" s="146"/>
      <c r="J41" s="146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6"/>
      <c r="I42" s="146"/>
      <c r="J42" s="146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6">
        <v>0.003</v>
      </c>
      <c r="I43" s="146"/>
      <c r="J43" s="146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6"/>
      <c r="I45" s="146"/>
      <c r="J45" s="146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6"/>
      <c r="I46" s="146"/>
      <c r="J46" s="146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6"/>
      <c r="I47" s="146"/>
      <c r="J47" s="146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6"/>
      <c r="I48" s="146"/>
      <c r="J48" s="146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6"/>
      <c r="I49" s="146"/>
      <c r="J49" s="146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7">
        <v>0.003</v>
      </c>
      <c r="I50" s="148"/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7"/>
      <c r="I52" s="148"/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6"/>
      <c r="I54" s="146"/>
      <c r="J54" s="146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6"/>
      <c r="I55" s="146"/>
      <c r="J55" s="146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6"/>
      <c r="I56" s="146">
        <v>0.001</v>
      </c>
      <c r="J56" s="146">
        <v>0.001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6"/>
      <c r="I57" s="146"/>
      <c r="J57" s="146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6"/>
      <c r="I58" s="146"/>
      <c r="J58" s="146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7"/>
      <c r="I59" s="148">
        <v>0.001</v>
      </c>
      <c r="J59" s="148">
        <v>0.001</v>
      </c>
      <c r="K59" s="41">
        <v>100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6">
        <v>0.004</v>
      </c>
      <c r="I61" s="146">
        <v>0.001</v>
      </c>
      <c r="J61" s="146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6">
        <v>0.305</v>
      </c>
      <c r="I62" s="146">
        <v>0.222</v>
      </c>
      <c r="J62" s="146">
        <v>0.354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6">
        <v>0.004</v>
      </c>
      <c r="I63" s="146">
        <v>0.004</v>
      </c>
      <c r="J63" s="146">
        <v>0.004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7">
        <v>0.313</v>
      </c>
      <c r="I64" s="148">
        <v>0.227</v>
      </c>
      <c r="J64" s="148">
        <v>0.358</v>
      </c>
      <c r="K64" s="41">
        <v>157.70925110132157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7"/>
      <c r="I66" s="148"/>
      <c r="J66" s="14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6"/>
      <c r="I68" s="146"/>
      <c r="J68" s="146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6"/>
      <c r="I69" s="146"/>
      <c r="J69" s="146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7"/>
      <c r="I70" s="148"/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6"/>
      <c r="I72" s="146"/>
      <c r="J72" s="146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6"/>
      <c r="I73" s="146"/>
      <c r="J73" s="146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6"/>
      <c r="I74" s="146"/>
      <c r="J74" s="146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6"/>
      <c r="I75" s="146"/>
      <c r="J75" s="146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6"/>
      <c r="I76" s="146"/>
      <c r="J76" s="146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6"/>
      <c r="I77" s="146"/>
      <c r="J77" s="146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6"/>
      <c r="I78" s="146"/>
      <c r="J78" s="146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6"/>
      <c r="I79" s="146"/>
      <c r="J79" s="146"/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7"/>
      <c r="I80" s="148"/>
      <c r="J80" s="14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6"/>
      <c r="I82" s="146"/>
      <c r="J82" s="146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6">
        <v>0.001</v>
      </c>
      <c r="I83" s="146">
        <v>0.001</v>
      </c>
      <c r="J83" s="146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7">
        <v>0.001</v>
      </c>
      <c r="I84" s="148">
        <v>0.001</v>
      </c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1">
        <v>10.487</v>
      </c>
      <c r="I87" s="152">
        <v>8.033</v>
      </c>
      <c r="J87" s="152">
        <v>12.462</v>
      </c>
      <c r="K87" s="54">
        <f>IF(I87&gt;0,100*J87/I87,0)</f>
        <v>155.13506784513882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0" useFirstPageNumber="1" horizontalDpi="600" verticalDpi="600" orientation="portrait" paperSize="9" scale="72" r:id="rId1"/>
  <headerFooter alignWithMargins="0">
    <oddFooter>&amp;C&amp;P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Hoja53"/>
  <dimension ref="A1:K625"/>
  <sheetViews>
    <sheetView view="pageBreakPreview" zoomScale="96" zoomScaleSheetLayoutView="96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111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2018=100</v>
      </c>
      <c r="G7" s="23"/>
      <c r="H7" s="20" t="s">
        <v>277</v>
      </c>
      <c r="I7" s="21" t="s">
        <v>6</v>
      </c>
      <c r="J7" s="21">
        <v>10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6"/>
      <c r="I9" s="146"/>
      <c r="J9" s="146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6"/>
      <c r="I10" s="146"/>
      <c r="J10" s="146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6"/>
      <c r="I12" s="146"/>
      <c r="J12" s="146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7"/>
      <c r="I13" s="148"/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6"/>
      <c r="I19" s="146"/>
      <c r="J19" s="146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7"/>
      <c r="I22" s="148"/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7"/>
      <c r="I24" s="148"/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7"/>
      <c r="I26" s="148"/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6">
        <v>0.072</v>
      </c>
      <c r="I28" s="146">
        <v>0.264</v>
      </c>
      <c r="J28" s="146">
        <v>0.675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6">
        <v>0.004</v>
      </c>
      <c r="I29" s="146">
        <v>0.025</v>
      </c>
      <c r="J29" s="146">
        <v>0.023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6">
        <v>0.784</v>
      </c>
      <c r="I30" s="146">
        <v>0.565</v>
      </c>
      <c r="J30" s="146">
        <v>0.493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7">
        <v>0.86</v>
      </c>
      <c r="I31" s="148">
        <v>0.854</v>
      </c>
      <c r="J31" s="148">
        <v>1.191</v>
      </c>
      <c r="K31" s="41">
        <v>139.46135831381736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6"/>
      <c r="I33" s="146"/>
      <c r="J33" s="146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6"/>
      <c r="I34" s="146"/>
      <c r="J34" s="146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6">
        <v>0.022</v>
      </c>
      <c r="I35" s="146">
        <v>0.5</v>
      </c>
      <c r="J35" s="146">
        <v>0.36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6">
        <v>0.036</v>
      </c>
      <c r="I36" s="146">
        <v>0.007</v>
      </c>
      <c r="J36" s="146">
        <v>0.007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7">
        <v>0.057999999999999996</v>
      </c>
      <c r="I37" s="148">
        <v>0.507</v>
      </c>
      <c r="J37" s="148">
        <v>0.367</v>
      </c>
      <c r="K37" s="41">
        <v>72.38658777120317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7">
        <v>0.23</v>
      </c>
      <c r="I39" s="148">
        <v>0.32</v>
      </c>
      <c r="J39" s="148">
        <v>0.34</v>
      </c>
      <c r="K39" s="41">
        <v>106.25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6">
        <v>0.015</v>
      </c>
      <c r="I41" s="146">
        <v>0.006</v>
      </c>
      <c r="J41" s="146">
        <v>0.009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6"/>
      <c r="I42" s="146"/>
      <c r="J42" s="146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6"/>
      <c r="I43" s="146"/>
      <c r="J43" s="146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6">
        <v>0.01</v>
      </c>
      <c r="I45" s="146"/>
      <c r="J45" s="146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6">
        <v>0.003</v>
      </c>
      <c r="I46" s="146"/>
      <c r="J46" s="146">
        <v>0.003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6"/>
      <c r="I47" s="146"/>
      <c r="J47" s="146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6">
        <v>0.003</v>
      </c>
      <c r="I48" s="146">
        <v>0.006</v>
      </c>
      <c r="J48" s="146">
        <v>0.013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6"/>
      <c r="I49" s="146"/>
      <c r="J49" s="146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7">
        <v>0.031</v>
      </c>
      <c r="I50" s="148">
        <v>0.012</v>
      </c>
      <c r="J50" s="148">
        <v>0.025</v>
      </c>
      <c r="K50" s="41">
        <v>208.33333333333334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7">
        <v>0.037</v>
      </c>
      <c r="I52" s="148"/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6">
        <v>0.33</v>
      </c>
      <c r="I54" s="146">
        <v>0.33</v>
      </c>
      <c r="J54" s="146">
        <v>0.25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6"/>
      <c r="I55" s="146"/>
      <c r="J55" s="146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6">
        <v>0.35</v>
      </c>
      <c r="I56" s="146">
        <v>0.482</v>
      </c>
      <c r="J56" s="146">
        <v>0.006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6"/>
      <c r="I57" s="146"/>
      <c r="J57" s="146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6">
        <v>0.303</v>
      </c>
      <c r="I58" s="146">
        <v>0.444</v>
      </c>
      <c r="J58" s="146">
        <v>0.071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7">
        <v>0.9829999999999999</v>
      </c>
      <c r="I59" s="148">
        <v>1.256</v>
      </c>
      <c r="J59" s="148">
        <v>0.327</v>
      </c>
      <c r="K59" s="41">
        <v>26.03503184713376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6">
        <v>66.083</v>
      </c>
      <c r="I61" s="146">
        <v>91.301</v>
      </c>
      <c r="J61" s="146">
        <v>94.373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6">
        <v>0.17</v>
      </c>
      <c r="I62" s="146">
        <v>0.197</v>
      </c>
      <c r="J62" s="146">
        <v>0.205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6">
        <v>0.16</v>
      </c>
      <c r="I63" s="146">
        <v>0.206</v>
      </c>
      <c r="J63" s="146">
        <v>0.206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7">
        <v>66.413</v>
      </c>
      <c r="I64" s="148">
        <v>91.70400000000001</v>
      </c>
      <c r="J64" s="148">
        <v>94.784</v>
      </c>
      <c r="K64" s="41">
        <v>103.35863212073629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7">
        <v>180.5</v>
      </c>
      <c r="I66" s="148">
        <v>165</v>
      </c>
      <c r="J66" s="148">
        <v>221.19</v>
      </c>
      <c r="K66" s="41">
        <v>134.05454545454546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6">
        <v>1.8</v>
      </c>
      <c r="I68" s="146">
        <v>1.85</v>
      </c>
      <c r="J68" s="146">
        <v>1.4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6"/>
      <c r="I69" s="146">
        <v>0.01</v>
      </c>
      <c r="J69" s="146">
        <v>0.007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7">
        <v>1.8</v>
      </c>
      <c r="I70" s="148">
        <v>1.86</v>
      </c>
      <c r="J70" s="148">
        <v>1.4069999999999998</v>
      </c>
      <c r="K70" s="41">
        <v>75.64516129032258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6">
        <v>2.162</v>
      </c>
      <c r="I72" s="146">
        <v>2.005</v>
      </c>
      <c r="J72" s="146">
        <v>2.189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6">
        <v>1.65</v>
      </c>
      <c r="I73" s="146">
        <v>1.729</v>
      </c>
      <c r="J73" s="146">
        <v>1.729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6">
        <v>0.065</v>
      </c>
      <c r="I74" s="146">
        <v>0.065</v>
      </c>
      <c r="J74" s="146">
        <v>0.065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6">
        <v>0.786</v>
      </c>
      <c r="I75" s="146">
        <v>0.809</v>
      </c>
      <c r="J75" s="146">
        <v>1.077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6">
        <v>1.11</v>
      </c>
      <c r="I76" s="146">
        <v>1.072</v>
      </c>
      <c r="J76" s="146">
        <v>1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6"/>
      <c r="I77" s="146">
        <v>0.118</v>
      </c>
      <c r="J77" s="146">
        <v>0.062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6">
        <v>0.8</v>
      </c>
      <c r="I78" s="146">
        <v>0.9</v>
      </c>
      <c r="J78" s="146">
        <v>0.8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6">
        <v>8.445</v>
      </c>
      <c r="I79" s="146">
        <v>4.205</v>
      </c>
      <c r="J79" s="146">
        <v>2.499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7">
        <v>15.018</v>
      </c>
      <c r="I80" s="148">
        <v>10.903</v>
      </c>
      <c r="J80" s="148">
        <v>9.421000000000001</v>
      </c>
      <c r="K80" s="41">
        <v>86.40741080436578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6">
        <v>0.168</v>
      </c>
      <c r="I82" s="146">
        <v>0.28</v>
      </c>
      <c r="J82" s="146">
        <v>0.285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6">
        <v>0.125</v>
      </c>
      <c r="I83" s="146">
        <v>0.1</v>
      </c>
      <c r="J83" s="146">
        <v>0.1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7">
        <v>0.29300000000000004</v>
      </c>
      <c r="I84" s="148">
        <v>0.38</v>
      </c>
      <c r="J84" s="148">
        <v>0.385</v>
      </c>
      <c r="K84" s="41">
        <v>101.3157894736842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1">
        <v>266.223</v>
      </c>
      <c r="I87" s="152">
        <v>272.79600000000005</v>
      </c>
      <c r="J87" s="152">
        <v>329.43699999999995</v>
      </c>
      <c r="K87" s="54">
        <f>IF(I87&gt;0,100*J87/I87,0)</f>
        <v>120.76313435680872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1" useFirstPageNumber="1" horizontalDpi="600" verticalDpi="600" orientation="portrait" paperSize="9" scale="72" r:id="rId1"/>
  <headerFooter alignWithMargins="0">
    <oddFooter>&amp;C&amp;P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Hoja54"/>
  <dimension ref="A1:K625"/>
  <sheetViews>
    <sheetView view="pageBreakPreview" zoomScale="95" zoomScaleSheetLayoutView="95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112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2018=100</v>
      </c>
      <c r="G7" s="23"/>
      <c r="H7" s="20" t="s">
        <v>277</v>
      </c>
      <c r="I7" s="21" t="s">
        <v>6</v>
      </c>
      <c r="J7" s="21">
        <v>10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6">
        <v>13.24</v>
      </c>
      <c r="I9" s="146">
        <v>13.687</v>
      </c>
      <c r="J9" s="146">
        <v>14.541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6">
        <v>8.502</v>
      </c>
      <c r="I10" s="146">
        <v>9.34</v>
      </c>
      <c r="J10" s="146">
        <v>7.171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6">
        <v>34.428</v>
      </c>
      <c r="I11" s="146">
        <v>42.288</v>
      </c>
      <c r="J11" s="146">
        <v>43.712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6">
        <v>84.686</v>
      </c>
      <c r="I12" s="146">
        <v>86.261</v>
      </c>
      <c r="J12" s="146">
        <v>73.977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7">
        <v>140.856</v>
      </c>
      <c r="I13" s="148">
        <v>151.576</v>
      </c>
      <c r="J13" s="148">
        <v>139.401</v>
      </c>
      <c r="K13" s="41">
        <v>91.96772576133425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>
        <v>0.119</v>
      </c>
      <c r="I15" s="148">
        <v>0.067</v>
      </c>
      <c r="J15" s="148">
        <v>0.085</v>
      </c>
      <c r="K15" s="41">
        <v>126.86567164179104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7">
        <v>0.071</v>
      </c>
      <c r="I17" s="148">
        <v>0.114</v>
      </c>
      <c r="J17" s="148">
        <v>0.131</v>
      </c>
      <c r="K17" s="41">
        <v>114.9122807017544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6">
        <v>78.141</v>
      </c>
      <c r="I19" s="146">
        <v>108.701</v>
      </c>
      <c r="J19" s="146">
        <v>92.217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>
        <v>2.855</v>
      </c>
      <c r="I20" s="146">
        <v>2.801</v>
      </c>
      <c r="J20" s="146">
        <v>2.741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6">
        <v>1.883</v>
      </c>
      <c r="I21" s="146">
        <v>1.41</v>
      </c>
      <c r="J21" s="146">
        <v>1.834</v>
      </c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7">
        <v>82.879</v>
      </c>
      <c r="I22" s="148">
        <v>112.91199999999999</v>
      </c>
      <c r="J22" s="148">
        <v>96.792</v>
      </c>
      <c r="K22" s="41">
        <v>85.72339521042937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7">
        <v>86.279</v>
      </c>
      <c r="I24" s="148">
        <v>109.368</v>
      </c>
      <c r="J24" s="148">
        <v>93.012</v>
      </c>
      <c r="K24" s="41">
        <v>85.04498573622999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7">
        <v>238.335</v>
      </c>
      <c r="I26" s="148">
        <v>345.644</v>
      </c>
      <c r="J26" s="148">
        <v>292.196</v>
      </c>
      <c r="K26" s="41">
        <v>84.53669093055282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6">
        <v>16.655</v>
      </c>
      <c r="I28" s="146">
        <v>19.48</v>
      </c>
      <c r="J28" s="146">
        <v>19.741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6">
        <v>0.96</v>
      </c>
      <c r="I29" s="146">
        <v>1.547</v>
      </c>
      <c r="J29" s="146">
        <v>1.062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6">
        <v>106.913</v>
      </c>
      <c r="I30" s="146">
        <v>167.304</v>
      </c>
      <c r="J30" s="146">
        <v>167.304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7">
        <v>124.52799999999999</v>
      </c>
      <c r="I31" s="148">
        <v>188.33100000000002</v>
      </c>
      <c r="J31" s="148">
        <v>188.107</v>
      </c>
      <c r="K31" s="41">
        <v>99.8810604733156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6">
        <v>204.288</v>
      </c>
      <c r="I33" s="146">
        <v>250.092</v>
      </c>
      <c r="J33" s="146">
        <v>248.86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6">
        <v>9.919</v>
      </c>
      <c r="I34" s="146">
        <v>11.198</v>
      </c>
      <c r="J34" s="146">
        <v>11.198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6">
        <v>25.02</v>
      </c>
      <c r="I35" s="146">
        <v>27.911</v>
      </c>
      <c r="J35" s="146">
        <v>27.466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6">
        <v>135.775</v>
      </c>
      <c r="I36" s="146">
        <v>148.478</v>
      </c>
      <c r="J36" s="146">
        <v>134.536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7">
        <v>375.00200000000007</v>
      </c>
      <c r="I37" s="148">
        <v>437.67900000000003</v>
      </c>
      <c r="J37" s="148">
        <v>422.06</v>
      </c>
      <c r="K37" s="41">
        <v>96.43140292314686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7">
        <v>7.064</v>
      </c>
      <c r="I39" s="148">
        <v>9.009</v>
      </c>
      <c r="J39" s="148">
        <v>8.083</v>
      </c>
      <c r="K39" s="41">
        <v>89.72138972138973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6">
        <v>0.628</v>
      </c>
      <c r="I41" s="146">
        <v>0.813</v>
      </c>
      <c r="J41" s="146">
        <v>0.8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6">
        <v>31.597</v>
      </c>
      <c r="I42" s="146">
        <v>81.955</v>
      </c>
      <c r="J42" s="146">
        <v>63.141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6">
        <v>11.035</v>
      </c>
      <c r="I43" s="146">
        <v>18.732</v>
      </c>
      <c r="J43" s="146">
        <v>20.122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6">
        <v>0.052</v>
      </c>
      <c r="I44" s="146">
        <v>0.12</v>
      </c>
      <c r="J44" s="146">
        <v>0.066</v>
      </c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6">
        <v>1.09</v>
      </c>
      <c r="I45" s="146">
        <v>0.815</v>
      </c>
      <c r="J45" s="146">
        <v>0.877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6">
        <v>6.329</v>
      </c>
      <c r="I46" s="146">
        <v>15.223</v>
      </c>
      <c r="J46" s="146">
        <v>13.688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6">
        <v>1.943</v>
      </c>
      <c r="I47" s="146">
        <v>2.919</v>
      </c>
      <c r="J47" s="146">
        <v>2.203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6">
        <v>111.981</v>
      </c>
      <c r="I48" s="146">
        <v>180.448</v>
      </c>
      <c r="J48" s="146">
        <v>143.039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6">
        <v>20.108</v>
      </c>
      <c r="I49" s="146">
        <v>29.591</v>
      </c>
      <c r="J49" s="146">
        <v>22.762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7">
        <v>184.763</v>
      </c>
      <c r="I50" s="148">
        <v>330.616</v>
      </c>
      <c r="J50" s="148">
        <v>266.698</v>
      </c>
      <c r="K50" s="41">
        <v>80.66699736249909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7">
        <v>10.207</v>
      </c>
      <c r="I52" s="148">
        <v>17.016</v>
      </c>
      <c r="J52" s="148">
        <v>22.785</v>
      </c>
      <c r="K52" s="41">
        <v>133.9033850493653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6">
        <v>424.197</v>
      </c>
      <c r="I54" s="146">
        <v>576.498</v>
      </c>
      <c r="J54" s="146">
        <v>460.276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6">
        <v>1282.728</v>
      </c>
      <c r="I55" s="146">
        <v>1882.769</v>
      </c>
      <c r="J55" s="146">
        <v>1434.361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6">
        <v>393.445</v>
      </c>
      <c r="I56" s="146">
        <v>532.226</v>
      </c>
      <c r="J56" s="146">
        <v>410.569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6">
        <v>2.617</v>
      </c>
      <c r="I57" s="146">
        <v>3.988</v>
      </c>
      <c r="J57" s="146">
        <v>3.917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6">
        <v>501.295</v>
      </c>
      <c r="I58" s="146">
        <v>757.791</v>
      </c>
      <c r="J58" s="146">
        <v>485.12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7">
        <v>2604.2820000000006</v>
      </c>
      <c r="I59" s="148">
        <v>3753.272</v>
      </c>
      <c r="J59" s="148">
        <v>2794.243</v>
      </c>
      <c r="K59" s="41">
        <v>74.44818814090745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6">
        <v>26.218</v>
      </c>
      <c r="I61" s="146">
        <v>30.169</v>
      </c>
      <c r="J61" s="146">
        <v>34.694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6">
        <v>0.353</v>
      </c>
      <c r="I62" s="146">
        <v>0.473</v>
      </c>
      <c r="J62" s="146">
        <v>0.477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6">
        <v>270.78</v>
      </c>
      <c r="I63" s="146">
        <v>304.421</v>
      </c>
      <c r="J63" s="146">
        <v>303.04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7">
        <v>297.351</v>
      </c>
      <c r="I64" s="148">
        <v>335.063</v>
      </c>
      <c r="J64" s="148">
        <v>338.211</v>
      </c>
      <c r="K64" s="41">
        <v>100.9395248057828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7">
        <v>91.666</v>
      </c>
      <c r="I66" s="148">
        <v>121.112</v>
      </c>
      <c r="J66" s="148">
        <v>119.821</v>
      </c>
      <c r="K66" s="41">
        <v>98.93404452077417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6">
        <v>368.657</v>
      </c>
      <c r="I68" s="146">
        <v>494.606</v>
      </c>
      <c r="J68" s="146">
        <v>443.505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6">
        <v>2.887</v>
      </c>
      <c r="I69" s="146">
        <v>3.16</v>
      </c>
      <c r="J69" s="146">
        <v>2.525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7">
        <v>371.544</v>
      </c>
      <c r="I70" s="148">
        <v>497.766</v>
      </c>
      <c r="J70" s="148">
        <v>446.03</v>
      </c>
      <c r="K70" s="41">
        <v>89.60636122193962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6">
        <v>0.663</v>
      </c>
      <c r="I72" s="146">
        <v>0.662</v>
      </c>
      <c r="J72" s="146">
        <v>0.402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6">
        <v>77.355</v>
      </c>
      <c r="I73" s="146">
        <v>83.734</v>
      </c>
      <c r="J73" s="146">
        <v>83.734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6">
        <v>37.04</v>
      </c>
      <c r="I74" s="146">
        <v>49.715</v>
      </c>
      <c r="J74" s="146">
        <v>42.243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6">
        <v>1.381</v>
      </c>
      <c r="I75" s="146">
        <v>1.351</v>
      </c>
      <c r="J75" s="146">
        <v>1.362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6">
        <v>26.286</v>
      </c>
      <c r="I76" s="146">
        <v>33.486</v>
      </c>
      <c r="J76" s="146">
        <v>34.821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6">
        <v>0.477</v>
      </c>
      <c r="I77" s="146">
        <v>0.6</v>
      </c>
      <c r="J77" s="146">
        <v>0.6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6">
        <v>3.827</v>
      </c>
      <c r="I78" s="146">
        <v>4.825</v>
      </c>
      <c r="J78" s="146">
        <v>4.344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6">
        <v>0.928</v>
      </c>
      <c r="I79" s="146">
        <v>0.724</v>
      </c>
      <c r="J79" s="146">
        <v>2.247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7">
        <v>147.957</v>
      </c>
      <c r="I80" s="148">
        <v>175.09699999999995</v>
      </c>
      <c r="J80" s="148">
        <v>169.753</v>
      </c>
      <c r="K80" s="41">
        <v>96.94797740680882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6">
        <v>3.367</v>
      </c>
      <c r="I82" s="146">
        <v>4.453</v>
      </c>
      <c r="J82" s="146">
        <v>4.453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6">
        <v>5.27</v>
      </c>
      <c r="I83" s="146">
        <v>6.153</v>
      </c>
      <c r="J83" s="146">
        <v>3.692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7">
        <v>8.637</v>
      </c>
      <c r="I84" s="148">
        <v>10.606</v>
      </c>
      <c r="J84" s="148">
        <v>8.145</v>
      </c>
      <c r="K84" s="41">
        <v>76.79615312087498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1">
        <v>4771.540000000001</v>
      </c>
      <c r="I87" s="152">
        <v>6595.248</v>
      </c>
      <c r="J87" s="152">
        <v>5405.553</v>
      </c>
      <c r="K87" s="54">
        <f>IF(I87&gt;0,100*J87/I87,0)</f>
        <v>81.96133033966275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2" useFirstPageNumber="1" horizontalDpi="600" verticalDpi="600" orientation="portrait" paperSize="9" scale="72" r:id="rId1"/>
  <headerFooter alignWithMargins="0">
    <oddFooter>&amp;C&amp;P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codeName="Hoja55"/>
  <dimension ref="A1:K625"/>
  <sheetViews>
    <sheetView view="pageBreakPreview" zoomScale="98" zoomScaleSheetLayoutView="98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113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2018=100</v>
      </c>
      <c r="G7" s="23"/>
      <c r="H7" s="20" t="s">
        <v>277</v>
      </c>
      <c r="I7" s="21" t="s">
        <v>6</v>
      </c>
      <c r="J7" s="21">
        <v>10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6"/>
      <c r="I9" s="146"/>
      <c r="J9" s="146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6"/>
      <c r="I10" s="146"/>
      <c r="J10" s="146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6"/>
      <c r="I12" s="146"/>
      <c r="J12" s="146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7"/>
      <c r="I13" s="148"/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6"/>
      <c r="I19" s="146"/>
      <c r="J19" s="146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7"/>
      <c r="I22" s="148"/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7"/>
      <c r="I24" s="148"/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7"/>
      <c r="I26" s="148"/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6"/>
      <c r="I28" s="146"/>
      <c r="J28" s="146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6"/>
      <c r="I29" s="146"/>
      <c r="J29" s="146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6"/>
      <c r="I30" s="146"/>
      <c r="J30" s="146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7"/>
      <c r="I31" s="148"/>
      <c r="J31" s="14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6"/>
      <c r="I33" s="146"/>
      <c r="J33" s="146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6"/>
      <c r="I34" s="146"/>
      <c r="J34" s="146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6"/>
      <c r="I35" s="146"/>
      <c r="J35" s="146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6"/>
      <c r="I36" s="146"/>
      <c r="J36" s="146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7"/>
      <c r="I37" s="148"/>
      <c r="J37" s="14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7"/>
      <c r="I39" s="148"/>
      <c r="J39" s="14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6"/>
      <c r="I41" s="146"/>
      <c r="J41" s="146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6"/>
      <c r="I42" s="146"/>
      <c r="J42" s="146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6"/>
      <c r="I43" s="146"/>
      <c r="J43" s="146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6"/>
      <c r="I45" s="146"/>
      <c r="J45" s="146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6"/>
      <c r="I46" s="146"/>
      <c r="J46" s="146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6"/>
      <c r="I47" s="146"/>
      <c r="J47" s="146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6"/>
      <c r="I48" s="146"/>
      <c r="J48" s="146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6"/>
      <c r="I49" s="146"/>
      <c r="J49" s="146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7"/>
      <c r="I50" s="148"/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7"/>
      <c r="I52" s="148"/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6"/>
      <c r="I54" s="146"/>
      <c r="J54" s="146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6"/>
      <c r="I55" s="146"/>
      <c r="J55" s="146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6"/>
      <c r="I56" s="146"/>
      <c r="J56" s="146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6"/>
      <c r="I57" s="146"/>
      <c r="J57" s="146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6"/>
      <c r="I58" s="146"/>
      <c r="J58" s="146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7"/>
      <c r="I59" s="148"/>
      <c r="J59" s="14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6"/>
      <c r="I61" s="146"/>
      <c r="J61" s="146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6"/>
      <c r="I62" s="146"/>
      <c r="J62" s="146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6"/>
      <c r="I63" s="146"/>
      <c r="J63" s="146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7"/>
      <c r="I64" s="148"/>
      <c r="J64" s="14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7"/>
      <c r="I66" s="148"/>
      <c r="J66" s="14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6"/>
      <c r="I68" s="146"/>
      <c r="J68" s="146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6"/>
      <c r="I69" s="146"/>
      <c r="J69" s="146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7"/>
      <c r="I70" s="148"/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6"/>
      <c r="I72" s="146"/>
      <c r="J72" s="146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6"/>
      <c r="I73" s="146"/>
      <c r="J73" s="146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6"/>
      <c r="I74" s="146"/>
      <c r="J74" s="146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6"/>
      <c r="I75" s="146"/>
      <c r="J75" s="146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6"/>
      <c r="I76" s="146"/>
      <c r="J76" s="146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6"/>
      <c r="I77" s="146"/>
      <c r="J77" s="146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6">
        <v>1.098</v>
      </c>
      <c r="I78" s="146">
        <v>0.9</v>
      </c>
      <c r="J78" s="146">
        <v>1.2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6"/>
      <c r="I79" s="146"/>
      <c r="J79" s="146"/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7">
        <v>1.098</v>
      </c>
      <c r="I80" s="148">
        <v>0.9</v>
      </c>
      <c r="J80" s="148">
        <v>1.2</v>
      </c>
      <c r="K80" s="41">
        <v>133.33333333333334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6"/>
      <c r="I82" s="146"/>
      <c r="J82" s="146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6"/>
      <c r="I83" s="146"/>
      <c r="J83" s="146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7"/>
      <c r="I84" s="148"/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1">
        <v>1.098</v>
      </c>
      <c r="I87" s="152">
        <v>0.9</v>
      </c>
      <c r="J87" s="152">
        <v>1.2</v>
      </c>
      <c r="K87" s="54">
        <f>IF(I87&gt;0,100*J87/I87,0)</f>
        <v>133.33333333333334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3" useFirstPageNumber="1" horizontalDpi="600" verticalDpi="600" orientation="portrait" paperSize="9" scale="72" r:id="rId1"/>
  <headerFooter alignWithMargins="0">
    <oddFooter>&amp;C&amp;P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codeName="Hoja56"/>
  <dimension ref="A1:K625"/>
  <sheetViews>
    <sheetView view="pageBreakPreview" zoomScale="98" zoomScaleSheetLayoutView="98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114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2018=100</v>
      </c>
      <c r="G7" s="23"/>
      <c r="H7" s="20" t="s">
        <v>277</v>
      </c>
      <c r="I7" s="21" t="s">
        <v>6</v>
      </c>
      <c r="J7" s="21">
        <v>10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6"/>
      <c r="I9" s="146"/>
      <c r="J9" s="146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6"/>
      <c r="I10" s="146"/>
      <c r="J10" s="146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6"/>
      <c r="I12" s="146"/>
      <c r="J12" s="146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7"/>
      <c r="I13" s="148"/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6">
        <v>0.118</v>
      </c>
      <c r="I19" s="146"/>
      <c r="J19" s="146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7">
        <v>0.118</v>
      </c>
      <c r="I22" s="148"/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7"/>
      <c r="I24" s="148"/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7"/>
      <c r="I26" s="148"/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6"/>
      <c r="I28" s="146"/>
      <c r="J28" s="146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6">
        <v>2.182</v>
      </c>
      <c r="I29" s="146">
        <v>1.659</v>
      </c>
      <c r="J29" s="146">
        <v>1.997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6">
        <v>1.381</v>
      </c>
      <c r="I30" s="146">
        <v>1.117</v>
      </c>
      <c r="J30" s="146">
        <v>1.285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7">
        <v>3.5629999999999997</v>
      </c>
      <c r="I31" s="148">
        <v>2.776</v>
      </c>
      <c r="J31" s="148">
        <v>3.282</v>
      </c>
      <c r="K31" s="41">
        <v>118.22766570605188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6"/>
      <c r="I33" s="146"/>
      <c r="J33" s="146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6"/>
      <c r="I34" s="146"/>
      <c r="J34" s="146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6">
        <v>0.012</v>
      </c>
      <c r="I35" s="146">
        <v>0.015</v>
      </c>
      <c r="J35" s="146">
        <v>0.1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6">
        <v>0.515</v>
      </c>
      <c r="I36" s="146">
        <v>0.8</v>
      </c>
      <c r="J36" s="146">
        <v>0.89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7">
        <v>0.527</v>
      </c>
      <c r="I37" s="148">
        <v>0.8150000000000001</v>
      </c>
      <c r="J37" s="148">
        <v>0.99</v>
      </c>
      <c r="K37" s="41">
        <v>121.4723926380368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7">
        <v>0.07</v>
      </c>
      <c r="I39" s="148">
        <v>0.065</v>
      </c>
      <c r="J39" s="148">
        <v>0.048</v>
      </c>
      <c r="K39" s="41">
        <v>73.84615384615384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6"/>
      <c r="I41" s="146"/>
      <c r="J41" s="146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6"/>
      <c r="I42" s="146"/>
      <c r="J42" s="146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6"/>
      <c r="I43" s="146"/>
      <c r="J43" s="146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6">
        <v>0.2</v>
      </c>
      <c r="I45" s="146">
        <v>0.5</v>
      </c>
      <c r="J45" s="146">
        <v>0.4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6"/>
      <c r="I46" s="146"/>
      <c r="J46" s="146">
        <v>0.001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6"/>
      <c r="I47" s="146"/>
      <c r="J47" s="146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6"/>
      <c r="I48" s="146"/>
      <c r="J48" s="146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6"/>
      <c r="I49" s="146"/>
      <c r="J49" s="146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7">
        <v>0.2</v>
      </c>
      <c r="I50" s="148">
        <v>0.5</v>
      </c>
      <c r="J50" s="148">
        <v>0.401</v>
      </c>
      <c r="K50" s="41">
        <v>80.2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7">
        <v>0.716</v>
      </c>
      <c r="I52" s="148">
        <v>0.102</v>
      </c>
      <c r="J52" s="148">
        <v>0.102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6">
        <v>0.125</v>
      </c>
      <c r="I54" s="146">
        <v>0.44</v>
      </c>
      <c r="J54" s="146">
        <v>0.44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6"/>
      <c r="I55" s="146"/>
      <c r="J55" s="146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6"/>
      <c r="I56" s="146"/>
      <c r="J56" s="146">
        <v>0.045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6"/>
      <c r="I57" s="146"/>
      <c r="J57" s="146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6"/>
      <c r="I58" s="146"/>
      <c r="J58" s="146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7">
        <v>0.125</v>
      </c>
      <c r="I59" s="148">
        <v>0.44</v>
      </c>
      <c r="J59" s="148">
        <v>0.485</v>
      </c>
      <c r="K59" s="41">
        <v>110.22727272727273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6"/>
      <c r="I61" s="146"/>
      <c r="J61" s="146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6">
        <v>0.048</v>
      </c>
      <c r="I62" s="146">
        <v>0.05</v>
      </c>
      <c r="J62" s="146">
        <v>0.058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6">
        <v>0.04</v>
      </c>
      <c r="I63" s="146">
        <v>0.029</v>
      </c>
      <c r="J63" s="146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7">
        <v>0.088</v>
      </c>
      <c r="I64" s="148">
        <v>0.079</v>
      </c>
      <c r="J64" s="148">
        <v>0.058</v>
      </c>
      <c r="K64" s="41">
        <v>73.41772151898735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7">
        <v>1.541</v>
      </c>
      <c r="I66" s="148">
        <v>3.992</v>
      </c>
      <c r="J66" s="148">
        <v>3.425</v>
      </c>
      <c r="K66" s="41">
        <v>85.79659318637275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6">
        <v>87.5</v>
      </c>
      <c r="I68" s="146">
        <v>79</v>
      </c>
      <c r="J68" s="146">
        <v>80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6">
        <v>30</v>
      </c>
      <c r="I69" s="146">
        <v>28</v>
      </c>
      <c r="J69" s="146">
        <v>29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7">
        <v>117.5</v>
      </c>
      <c r="I70" s="148">
        <v>107</v>
      </c>
      <c r="J70" s="148">
        <v>109</v>
      </c>
      <c r="K70" s="41">
        <v>101.86915887850468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6">
        <v>0.99</v>
      </c>
      <c r="I72" s="146">
        <v>0.762</v>
      </c>
      <c r="J72" s="146">
        <v>0.754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6">
        <v>0.055</v>
      </c>
      <c r="I73" s="146">
        <v>0.052</v>
      </c>
      <c r="J73" s="146">
        <v>0.039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6">
        <v>71.2</v>
      </c>
      <c r="I74" s="146">
        <v>63.95</v>
      </c>
      <c r="J74" s="146">
        <v>75.944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6">
        <v>0.069</v>
      </c>
      <c r="I75" s="146">
        <v>0.07</v>
      </c>
      <c r="J75" s="146">
        <v>0.07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6">
        <v>4.2</v>
      </c>
      <c r="I76" s="146">
        <v>7.02</v>
      </c>
      <c r="J76" s="146">
        <v>5.544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6">
        <v>0.55</v>
      </c>
      <c r="I77" s="146">
        <v>0.62</v>
      </c>
      <c r="J77" s="146">
        <v>0.461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6">
        <v>58.9</v>
      </c>
      <c r="I78" s="146">
        <v>62.572</v>
      </c>
      <c r="J78" s="146">
        <v>53.456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6">
        <v>307.3</v>
      </c>
      <c r="I79" s="146">
        <v>349.615</v>
      </c>
      <c r="J79" s="146">
        <v>261.08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7">
        <v>443.264</v>
      </c>
      <c r="I80" s="148">
        <v>484.661</v>
      </c>
      <c r="J80" s="148">
        <v>397.34799999999996</v>
      </c>
      <c r="K80" s="41">
        <v>81.98472746930328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6">
        <v>0.069</v>
      </c>
      <c r="I82" s="146">
        <v>0.817</v>
      </c>
      <c r="J82" s="146">
        <v>1.009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6">
        <v>0.007</v>
      </c>
      <c r="I83" s="146">
        <v>0.008</v>
      </c>
      <c r="J83" s="146">
        <v>0.04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7">
        <v>0.07600000000000001</v>
      </c>
      <c r="I84" s="148">
        <v>0.825</v>
      </c>
      <c r="J84" s="148">
        <v>1.049</v>
      </c>
      <c r="K84" s="41">
        <v>127.15151515151514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1">
        <v>567.788</v>
      </c>
      <c r="I87" s="152">
        <v>601.2550000000001</v>
      </c>
      <c r="J87" s="152">
        <v>516.1879999999999</v>
      </c>
      <c r="K87" s="54">
        <f>IF(I87&gt;0,100*J87/I87,0)</f>
        <v>85.8517600685233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4" useFirstPageNumber="1" horizontalDpi="600" verticalDpi="600" orientation="portrait" paperSize="9" scale="72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/>
  <dimension ref="A1:K625"/>
  <sheetViews>
    <sheetView view="pageBreakPreview" zoomScale="94" zoomScaleSheetLayoutView="94" zoomScalePageLayoutView="0" workbookViewId="0" topLeftCell="A1">
      <selection activeCell="J87" sqref="J87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70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10</v>
      </c>
      <c r="F7" s="22" t="str">
        <f>CONCATENATE(D6,"=100")</f>
        <v>2019=100</v>
      </c>
      <c r="G7" s="23"/>
      <c r="H7" s="20" t="s">
        <v>6</v>
      </c>
      <c r="I7" s="21" t="s">
        <v>6</v>
      </c>
      <c r="J7" s="21"/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>
        <v>4</v>
      </c>
      <c r="E9" s="30">
        <v>4</v>
      </c>
      <c r="F9" s="31"/>
      <c r="G9" s="31"/>
      <c r="H9" s="146"/>
      <c r="I9" s="146">
        <v>0.025</v>
      </c>
      <c r="J9" s="146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6"/>
      <c r="I10" s="146"/>
      <c r="J10" s="146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6"/>
      <c r="I12" s="146"/>
      <c r="J12" s="146"/>
      <c r="K12" s="32"/>
    </row>
    <row r="13" spans="1:11" s="42" customFormat="1" ht="11.25" customHeight="1">
      <c r="A13" s="36" t="s">
        <v>11</v>
      </c>
      <c r="B13" s="37"/>
      <c r="C13" s="38"/>
      <c r="D13" s="38">
        <v>4</v>
      </c>
      <c r="E13" s="38">
        <v>4</v>
      </c>
      <c r="F13" s="39">
        <v>100</v>
      </c>
      <c r="G13" s="40"/>
      <c r="H13" s="147"/>
      <c r="I13" s="148">
        <v>0.025</v>
      </c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6"/>
      <c r="I19" s="146"/>
      <c r="J19" s="146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7"/>
      <c r="I22" s="148"/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>
        <v>842</v>
      </c>
      <c r="D24" s="38">
        <v>382</v>
      </c>
      <c r="E24" s="38">
        <v>380</v>
      </c>
      <c r="F24" s="39">
        <v>99.47643979057591</v>
      </c>
      <c r="G24" s="40"/>
      <c r="H24" s="147">
        <v>3.057</v>
      </c>
      <c r="I24" s="148">
        <v>1.164</v>
      </c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>
        <v>48</v>
      </c>
      <c r="D26" s="38">
        <v>50</v>
      </c>
      <c r="E26" s="38">
        <v>100</v>
      </c>
      <c r="F26" s="39">
        <v>200</v>
      </c>
      <c r="G26" s="40"/>
      <c r="H26" s="147">
        <v>0.253</v>
      </c>
      <c r="I26" s="148">
        <v>0.2</v>
      </c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>
        <v>5823</v>
      </c>
      <c r="D28" s="30">
        <v>2778</v>
      </c>
      <c r="E28" s="30">
        <v>2778</v>
      </c>
      <c r="F28" s="31"/>
      <c r="G28" s="31"/>
      <c r="H28" s="146">
        <v>21.459</v>
      </c>
      <c r="I28" s="146">
        <v>7.64</v>
      </c>
      <c r="J28" s="146"/>
      <c r="K28" s="32"/>
    </row>
    <row r="29" spans="1:11" s="33" customFormat="1" ht="11.25" customHeight="1">
      <c r="A29" s="35" t="s">
        <v>21</v>
      </c>
      <c r="B29" s="29"/>
      <c r="C29" s="30">
        <v>1853</v>
      </c>
      <c r="D29" s="30">
        <v>1493</v>
      </c>
      <c r="E29" s="30">
        <v>1493</v>
      </c>
      <c r="F29" s="31"/>
      <c r="G29" s="31"/>
      <c r="H29" s="146">
        <v>2.529</v>
      </c>
      <c r="I29" s="146">
        <v>1.868</v>
      </c>
      <c r="J29" s="146"/>
      <c r="K29" s="32"/>
    </row>
    <row r="30" spans="1:11" s="33" customFormat="1" ht="11.25" customHeight="1">
      <c r="A30" s="35" t="s">
        <v>22</v>
      </c>
      <c r="B30" s="29"/>
      <c r="C30" s="30">
        <v>102465</v>
      </c>
      <c r="D30" s="30">
        <v>73542</v>
      </c>
      <c r="E30" s="30">
        <v>73500</v>
      </c>
      <c r="F30" s="31"/>
      <c r="G30" s="31"/>
      <c r="H30" s="146">
        <v>207.966</v>
      </c>
      <c r="I30" s="146">
        <v>155.086</v>
      </c>
      <c r="J30" s="146"/>
      <c r="K30" s="32"/>
    </row>
    <row r="31" spans="1:11" s="42" customFormat="1" ht="11.25" customHeight="1">
      <c r="A31" s="43" t="s">
        <v>23</v>
      </c>
      <c r="B31" s="37"/>
      <c r="C31" s="38">
        <v>110141</v>
      </c>
      <c r="D31" s="38">
        <v>77813</v>
      </c>
      <c r="E31" s="38">
        <v>77771</v>
      </c>
      <c r="F31" s="39">
        <v>99.94602444321643</v>
      </c>
      <c r="G31" s="40"/>
      <c r="H31" s="147">
        <v>231.954</v>
      </c>
      <c r="I31" s="148">
        <v>164.59400000000002</v>
      </c>
      <c r="J31" s="14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>
        <v>80</v>
      </c>
      <c r="D33" s="30">
        <v>56</v>
      </c>
      <c r="E33" s="30">
        <v>100</v>
      </c>
      <c r="F33" s="31"/>
      <c r="G33" s="31"/>
      <c r="H33" s="146">
        <v>0.445</v>
      </c>
      <c r="I33" s="146">
        <v>0.264</v>
      </c>
      <c r="J33" s="146"/>
      <c r="K33" s="32"/>
    </row>
    <row r="34" spans="1:11" s="33" customFormat="1" ht="11.25" customHeight="1">
      <c r="A34" s="35" t="s">
        <v>25</v>
      </c>
      <c r="B34" s="29"/>
      <c r="C34" s="30">
        <v>26</v>
      </c>
      <c r="D34" s="30"/>
      <c r="E34" s="30"/>
      <c r="F34" s="31"/>
      <c r="G34" s="31"/>
      <c r="H34" s="146">
        <v>0.106</v>
      </c>
      <c r="I34" s="146"/>
      <c r="J34" s="146"/>
      <c r="K34" s="32"/>
    </row>
    <row r="35" spans="1:11" s="33" customFormat="1" ht="11.25" customHeight="1">
      <c r="A35" s="35" t="s">
        <v>26</v>
      </c>
      <c r="B35" s="29"/>
      <c r="C35" s="30">
        <v>103</v>
      </c>
      <c r="D35" s="30">
        <v>100</v>
      </c>
      <c r="E35" s="30">
        <v>100</v>
      </c>
      <c r="F35" s="31"/>
      <c r="G35" s="31"/>
      <c r="H35" s="146">
        <v>0.44</v>
      </c>
      <c r="I35" s="146">
        <v>0.3</v>
      </c>
      <c r="J35" s="146"/>
      <c r="K35" s="32"/>
    </row>
    <row r="36" spans="1:11" s="33" customFormat="1" ht="11.25" customHeight="1">
      <c r="A36" s="35" t="s">
        <v>27</v>
      </c>
      <c r="B36" s="29"/>
      <c r="C36" s="30">
        <v>22</v>
      </c>
      <c r="D36" s="30">
        <v>22</v>
      </c>
      <c r="E36" s="30">
        <v>22</v>
      </c>
      <c r="F36" s="31"/>
      <c r="G36" s="31"/>
      <c r="H36" s="146">
        <v>0.04</v>
      </c>
      <c r="I36" s="146">
        <v>0.017</v>
      </c>
      <c r="J36" s="146"/>
      <c r="K36" s="32"/>
    </row>
    <row r="37" spans="1:11" s="42" customFormat="1" ht="11.25" customHeight="1">
      <c r="A37" s="36" t="s">
        <v>28</v>
      </c>
      <c r="B37" s="37"/>
      <c r="C37" s="38">
        <v>231</v>
      </c>
      <c r="D37" s="38">
        <v>178</v>
      </c>
      <c r="E37" s="38">
        <v>222</v>
      </c>
      <c r="F37" s="39">
        <v>124.71910112359551</v>
      </c>
      <c r="G37" s="40"/>
      <c r="H37" s="147">
        <v>1.0310000000000001</v>
      </c>
      <c r="I37" s="148">
        <v>0.5810000000000001</v>
      </c>
      <c r="J37" s="14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7"/>
      <c r="I39" s="148"/>
      <c r="J39" s="14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>
        <v>66</v>
      </c>
      <c r="D41" s="30"/>
      <c r="E41" s="30">
        <v>20</v>
      </c>
      <c r="F41" s="31"/>
      <c r="G41" s="31"/>
      <c r="H41" s="146">
        <v>0.3</v>
      </c>
      <c r="I41" s="146"/>
      <c r="J41" s="146"/>
      <c r="K41" s="32"/>
    </row>
    <row r="42" spans="1:11" s="33" customFormat="1" ht="11.25" customHeight="1">
      <c r="A42" s="35" t="s">
        <v>31</v>
      </c>
      <c r="B42" s="29"/>
      <c r="C42" s="30">
        <v>623</v>
      </c>
      <c r="D42" s="30">
        <v>649</v>
      </c>
      <c r="E42" s="30">
        <v>820</v>
      </c>
      <c r="F42" s="31"/>
      <c r="G42" s="31"/>
      <c r="H42" s="146">
        <v>2.163</v>
      </c>
      <c r="I42" s="146">
        <v>2.192</v>
      </c>
      <c r="J42" s="146"/>
      <c r="K42" s="32"/>
    </row>
    <row r="43" spans="1:11" s="33" customFormat="1" ht="11.25" customHeight="1">
      <c r="A43" s="35" t="s">
        <v>32</v>
      </c>
      <c r="B43" s="29"/>
      <c r="C43" s="30">
        <v>1040</v>
      </c>
      <c r="D43" s="30">
        <v>260</v>
      </c>
      <c r="E43" s="30">
        <v>230</v>
      </c>
      <c r="F43" s="31"/>
      <c r="G43" s="31"/>
      <c r="H43" s="146">
        <v>6.227</v>
      </c>
      <c r="I43" s="146">
        <v>1.278</v>
      </c>
      <c r="J43" s="146"/>
      <c r="K43" s="32"/>
    </row>
    <row r="44" spans="1:11" s="33" customFormat="1" ht="11.25" customHeight="1">
      <c r="A44" s="35" t="s">
        <v>33</v>
      </c>
      <c r="B44" s="29"/>
      <c r="C44" s="30">
        <v>417</v>
      </c>
      <c r="D44" s="30">
        <v>329</v>
      </c>
      <c r="E44" s="30">
        <v>339</v>
      </c>
      <c r="F44" s="31"/>
      <c r="G44" s="31"/>
      <c r="H44" s="146">
        <v>2.17</v>
      </c>
      <c r="I44" s="146">
        <v>1.224</v>
      </c>
      <c r="J44" s="146"/>
      <c r="K44" s="32"/>
    </row>
    <row r="45" spans="1:11" s="33" customFormat="1" ht="11.25" customHeight="1">
      <c r="A45" s="35" t="s">
        <v>34</v>
      </c>
      <c r="B45" s="29"/>
      <c r="C45" s="30">
        <v>155</v>
      </c>
      <c r="D45" s="30">
        <v>93</v>
      </c>
      <c r="E45" s="30">
        <v>110</v>
      </c>
      <c r="F45" s="31"/>
      <c r="G45" s="31"/>
      <c r="H45" s="146">
        <v>0.623</v>
      </c>
      <c r="I45" s="146">
        <v>0.242</v>
      </c>
      <c r="J45" s="146"/>
      <c r="K45" s="32"/>
    </row>
    <row r="46" spans="1:11" s="33" customFormat="1" ht="11.25" customHeight="1">
      <c r="A46" s="35" t="s">
        <v>35</v>
      </c>
      <c r="B46" s="29"/>
      <c r="C46" s="30">
        <v>51</v>
      </c>
      <c r="D46" s="30">
        <v>68</v>
      </c>
      <c r="E46" s="30">
        <v>65</v>
      </c>
      <c r="F46" s="31"/>
      <c r="G46" s="31"/>
      <c r="H46" s="146">
        <v>0.169</v>
      </c>
      <c r="I46" s="146">
        <v>0.193</v>
      </c>
      <c r="J46" s="146"/>
      <c r="K46" s="32"/>
    </row>
    <row r="47" spans="1:11" s="33" customFormat="1" ht="11.25" customHeight="1">
      <c r="A47" s="35" t="s">
        <v>36</v>
      </c>
      <c r="B47" s="29"/>
      <c r="C47" s="30">
        <v>162</v>
      </c>
      <c r="D47" s="30">
        <v>102</v>
      </c>
      <c r="E47" s="30">
        <v>70</v>
      </c>
      <c r="F47" s="31"/>
      <c r="G47" s="31"/>
      <c r="H47" s="146">
        <v>0.439</v>
      </c>
      <c r="I47" s="146">
        <v>0.362</v>
      </c>
      <c r="J47" s="146"/>
      <c r="K47" s="32"/>
    </row>
    <row r="48" spans="1:11" s="33" customFormat="1" ht="11.25" customHeight="1">
      <c r="A48" s="35" t="s">
        <v>37</v>
      </c>
      <c r="B48" s="29"/>
      <c r="C48" s="30">
        <v>2038</v>
      </c>
      <c r="D48" s="30">
        <v>1243</v>
      </c>
      <c r="E48" s="30">
        <v>1200</v>
      </c>
      <c r="F48" s="31"/>
      <c r="G48" s="31"/>
      <c r="H48" s="146">
        <v>7.905</v>
      </c>
      <c r="I48" s="146">
        <v>3.916</v>
      </c>
      <c r="J48" s="146"/>
      <c r="K48" s="32"/>
    </row>
    <row r="49" spans="1:11" s="33" customFormat="1" ht="11.25" customHeight="1">
      <c r="A49" s="35" t="s">
        <v>38</v>
      </c>
      <c r="B49" s="29"/>
      <c r="C49" s="30">
        <v>416</v>
      </c>
      <c r="D49" s="30">
        <v>238</v>
      </c>
      <c r="E49" s="30">
        <v>250</v>
      </c>
      <c r="F49" s="31"/>
      <c r="G49" s="31"/>
      <c r="H49" s="146">
        <v>1.974</v>
      </c>
      <c r="I49" s="146">
        <v>0.72</v>
      </c>
      <c r="J49" s="146"/>
      <c r="K49" s="32"/>
    </row>
    <row r="50" spans="1:11" s="42" customFormat="1" ht="11.25" customHeight="1">
      <c r="A50" s="43" t="s">
        <v>39</v>
      </c>
      <c r="B50" s="37"/>
      <c r="C50" s="38">
        <v>4968</v>
      </c>
      <c r="D50" s="38">
        <v>2982</v>
      </c>
      <c r="E50" s="38">
        <v>3104</v>
      </c>
      <c r="F50" s="39">
        <v>104.09121395036888</v>
      </c>
      <c r="G50" s="40"/>
      <c r="H50" s="147">
        <v>21.97</v>
      </c>
      <c r="I50" s="148">
        <v>10.127</v>
      </c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>
        <v>276</v>
      </c>
      <c r="D52" s="38">
        <v>276</v>
      </c>
      <c r="E52" s="38">
        <v>276</v>
      </c>
      <c r="F52" s="39">
        <v>100</v>
      </c>
      <c r="G52" s="40"/>
      <c r="H52" s="147">
        <v>1.022</v>
      </c>
      <c r="I52" s="148">
        <v>1.022</v>
      </c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>
        <v>1624</v>
      </c>
      <c r="D54" s="30">
        <v>274</v>
      </c>
      <c r="E54" s="30">
        <v>270</v>
      </c>
      <c r="F54" s="31"/>
      <c r="G54" s="31"/>
      <c r="H54" s="146">
        <v>10.784</v>
      </c>
      <c r="I54" s="146">
        <v>1.944</v>
      </c>
      <c r="J54" s="146"/>
      <c r="K54" s="32"/>
    </row>
    <row r="55" spans="1:11" s="33" customFormat="1" ht="11.25" customHeight="1">
      <c r="A55" s="35" t="s">
        <v>42</v>
      </c>
      <c r="B55" s="29"/>
      <c r="C55" s="30">
        <v>272</v>
      </c>
      <c r="D55" s="30">
        <v>329</v>
      </c>
      <c r="E55" s="30">
        <v>320</v>
      </c>
      <c r="F55" s="31"/>
      <c r="G55" s="31"/>
      <c r="H55" s="146">
        <v>0.908</v>
      </c>
      <c r="I55" s="146">
        <v>0.592</v>
      </c>
      <c r="J55" s="146"/>
      <c r="K55" s="32"/>
    </row>
    <row r="56" spans="1:11" s="33" customFormat="1" ht="11.25" customHeight="1">
      <c r="A56" s="35" t="s">
        <v>43</v>
      </c>
      <c r="B56" s="29"/>
      <c r="C56" s="30">
        <v>592</v>
      </c>
      <c r="D56" s="30">
        <v>315</v>
      </c>
      <c r="E56" s="30">
        <v>660</v>
      </c>
      <c r="F56" s="31"/>
      <c r="G56" s="31"/>
      <c r="H56" s="146">
        <v>1.36</v>
      </c>
      <c r="I56" s="146">
        <v>0.705</v>
      </c>
      <c r="J56" s="146"/>
      <c r="K56" s="32"/>
    </row>
    <row r="57" spans="1:11" s="33" customFormat="1" ht="11.25" customHeight="1">
      <c r="A57" s="35" t="s">
        <v>44</v>
      </c>
      <c r="B57" s="29"/>
      <c r="C57" s="30">
        <v>988</v>
      </c>
      <c r="D57" s="30">
        <v>193</v>
      </c>
      <c r="E57" s="30">
        <v>193</v>
      </c>
      <c r="F57" s="31"/>
      <c r="G57" s="31"/>
      <c r="H57" s="146">
        <v>1.005</v>
      </c>
      <c r="I57" s="146">
        <v>0.29</v>
      </c>
      <c r="J57" s="146"/>
      <c r="K57" s="32"/>
    </row>
    <row r="58" spans="1:11" s="33" customFormat="1" ht="11.25" customHeight="1">
      <c r="A58" s="35" t="s">
        <v>45</v>
      </c>
      <c r="B58" s="29"/>
      <c r="C58" s="30">
        <v>3716</v>
      </c>
      <c r="D58" s="30">
        <v>2356</v>
      </c>
      <c r="E58" s="30">
        <v>2368</v>
      </c>
      <c r="F58" s="31"/>
      <c r="G58" s="31"/>
      <c r="H58" s="146">
        <v>12.316</v>
      </c>
      <c r="I58" s="146">
        <v>3.332</v>
      </c>
      <c r="J58" s="146"/>
      <c r="K58" s="32"/>
    </row>
    <row r="59" spans="1:11" s="42" customFormat="1" ht="11.25" customHeight="1">
      <c r="A59" s="36" t="s">
        <v>46</v>
      </c>
      <c r="B59" s="37"/>
      <c r="C59" s="38">
        <v>7192</v>
      </c>
      <c r="D59" s="38">
        <v>3467</v>
      </c>
      <c r="E59" s="38">
        <v>3811</v>
      </c>
      <c r="F59" s="39">
        <v>109.9221228728007</v>
      </c>
      <c r="G59" s="40"/>
      <c r="H59" s="147">
        <v>26.372999999999998</v>
      </c>
      <c r="I59" s="148">
        <v>6.8629999999999995</v>
      </c>
      <c r="J59" s="14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>
        <v>40</v>
      </c>
      <c r="D61" s="30">
        <v>25</v>
      </c>
      <c r="E61" s="30">
        <v>50</v>
      </c>
      <c r="F61" s="31"/>
      <c r="G61" s="31"/>
      <c r="H61" s="146">
        <v>0.058</v>
      </c>
      <c r="I61" s="146">
        <v>0.048</v>
      </c>
      <c r="J61" s="146"/>
      <c r="K61" s="32"/>
    </row>
    <row r="62" spans="1:11" s="33" customFormat="1" ht="11.25" customHeight="1">
      <c r="A62" s="35" t="s">
        <v>48</v>
      </c>
      <c r="B62" s="29"/>
      <c r="C62" s="30">
        <v>60</v>
      </c>
      <c r="D62" s="30">
        <v>54</v>
      </c>
      <c r="E62" s="30">
        <v>54</v>
      </c>
      <c r="F62" s="31"/>
      <c r="G62" s="31"/>
      <c r="H62" s="146">
        <v>0.08</v>
      </c>
      <c r="I62" s="146">
        <v>0.085</v>
      </c>
      <c r="J62" s="146"/>
      <c r="K62" s="32"/>
    </row>
    <row r="63" spans="1:11" s="33" customFormat="1" ht="11.25" customHeight="1">
      <c r="A63" s="35" t="s">
        <v>49</v>
      </c>
      <c r="B63" s="29"/>
      <c r="C63" s="30">
        <v>56</v>
      </c>
      <c r="D63" s="30">
        <v>96</v>
      </c>
      <c r="E63" s="30">
        <v>96</v>
      </c>
      <c r="F63" s="31"/>
      <c r="G63" s="31"/>
      <c r="H63" s="146">
        <v>0.151</v>
      </c>
      <c r="I63" s="146">
        <v>0.161</v>
      </c>
      <c r="J63" s="146"/>
      <c r="K63" s="32"/>
    </row>
    <row r="64" spans="1:11" s="42" customFormat="1" ht="11.25" customHeight="1">
      <c r="A64" s="36" t="s">
        <v>50</v>
      </c>
      <c r="B64" s="37"/>
      <c r="C64" s="38">
        <v>156</v>
      </c>
      <c r="D64" s="38">
        <v>175</v>
      </c>
      <c r="E64" s="38">
        <v>200</v>
      </c>
      <c r="F64" s="39">
        <v>114.28571428571429</v>
      </c>
      <c r="G64" s="40"/>
      <c r="H64" s="147">
        <v>0.28900000000000003</v>
      </c>
      <c r="I64" s="148">
        <v>0.29400000000000004</v>
      </c>
      <c r="J64" s="14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>
        <v>221</v>
      </c>
      <c r="D66" s="38">
        <v>196</v>
      </c>
      <c r="E66" s="38">
        <v>197</v>
      </c>
      <c r="F66" s="39">
        <v>100.51020408163265</v>
      </c>
      <c r="G66" s="40"/>
      <c r="H66" s="147">
        <v>0.382</v>
      </c>
      <c r="I66" s="148">
        <v>0.126</v>
      </c>
      <c r="J66" s="14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>
        <v>8544</v>
      </c>
      <c r="D68" s="30">
        <v>5600</v>
      </c>
      <c r="E68" s="30">
        <v>5000</v>
      </c>
      <c r="F68" s="31"/>
      <c r="G68" s="31"/>
      <c r="H68" s="146">
        <v>33.395</v>
      </c>
      <c r="I68" s="146">
        <v>13</v>
      </c>
      <c r="J68" s="146"/>
      <c r="K68" s="32"/>
    </row>
    <row r="69" spans="1:11" s="33" customFormat="1" ht="11.25" customHeight="1">
      <c r="A69" s="35" t="s">
        <v>53</v>
      </c>
      <c r="B69" s="29"/>
      <c r="C69" s="30">
        <v>33</v>
      </c>
      <c r="D69" s="30">
        <v>150</v>
      </c>
      <c r="E69" s="30">
        <v>150</v>
      </c>
      <c r="F69" s="31"/>
      <c r="G69" s="31"/>
      <c r="H69" s="146">
        <v>0.104</v>
      </c>
      <c r="I69" s="146">
        <v>0.3</v>
      </c>
      <c r="J69" s="146"/>
      <c r="K69" s="32"/>
    </row>
    <row r="70" spans="1:11" s="42" customFormat="1" ht="11.25" customHeight="1">
      <c r="A70" s="36" t="s">
        <v>54</v>
      </c>
      <c r="B70" s="37"/>
      <c r="C70" s="38">
        <v>8577</v>
      </c>
      <c r="D70" s="38">
        <v>5750</v>
      </c>
      <c r="E70" s="38">
        <v>5150</v>
      </c>
      <c r="F70" s="39">
        <v>89.56521739130434</v>
      </c>
      <c r="G70" s="40"/>
      <c r="H70" s="147">
        <v>33.499</v>
      </c>
      <c r="I70" s="148">
        <v>13.3</v>
      </c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>
        <v>233</v>
      </c>
      <c r="D72" s="30">
        <v>148</v>
      </c>
      <c r="E72" s="30">
        <v>148</v>
      </c>
      <c r="F72" s="31"/>
      <c r="G72" s="31"/>
      <c r="H72" s="146">
        <v>0.154</v>
      </c>
      <c r="I72" s="146">
        <v>0.118</v>
      </c>
      <c r="J72" s="146"/>
      <c r="K72" s="32"/>
    </row>
    <row r="73" spans="1:11" s="33" customFormat="1" ht="11.25" customHeight="1">
      <c r="A73" s="35" t="s">
        <v>56</v>
      </c>
      <c r="B73" s="29"/>
      <c r="C73" s="30">
        <v>58847</v>
      </c>
      <c r="D73" s="30">
        <v>42713</v>
      </c>
      <c r="E73" s="30">
        <v>42750</v>
      </c>
      <c r="F73" s="31"/>
      <c r="G73" s="31"/>
      <c r="H73" s="146">
        <v>192.846</v>
      </c>
      <c r="I73" s="146">
        <v>139.97</v>
      </c>
      <c r="J73" s="146"/>
      <c r="K73" s="32"/>
    </row>
    <row r="74" spans="1:11" s="33" customFormat="1" ht="11.25" customHeight="1">
      <c r="A74" s="35" t="s">
        <v>57</v>
      </c>
      <c r="B74" s="29"/>
      <c r="C74" s="30">
        <v>48934</v>
      </c>
      <c r="D74" s="30">
        <v>36245</v>
      </c>
      <c r="E74" s="30">
        <v>30000</v>
      </c>
      <c r="F74" s="31"/>
      <c r="G74" s="31"/>
      <c r="H74" s="146">
        <v>254.457</v>
      </c>
      <c r="I74" s="146">
        <v>95.595</v>
      </c>
      <c r="J74" s="146"/>
      <c r="K74" s="32"/>
    </row>
    <row r="75" spans="1:11" s="33" customFormat="1" ht="11.25" customHeight="1">
      <c r="A75" s="35" t="s">
        <v>58</v>
      </c>
      <c r="B75" s="29"/>
      <c r="C75" s="30">
        <v>2739</v>
      </c>
      <c r="D75" s="30">
        <v>1663</v>
      </c>
      <c r="E75" s="30">
        <v>1663</v>
      </c>
      <c r="F75" s="31"/>
      <c r="G75" s="31"/>
      <c r="H75" s="146">
        <v>5.437</v>
      </c>
      <c r="I75" s="146">
        <v>3.312</v>
      </c>
      <c r="J75" s="146"/>
      <c r="K75" s="32"/>
    </row>
    <row r="76" spans="1:11" s="33" customFormat="1" ht="11.25" customHeight="1">
      <c r="A76" s="35" t="s">
        <v>59</v>
      </c>
      <c r="B76" s="29"/>
      <c r="C76" s="30">
        <v>11573</v>
      </c>
      <c r="D76" s="30">
        <v>9706</v>
      </c>
      <c r="E76" s="30">
        <v>9706</v>
      </c>
      <c r="F76" s="31"/>
      <c r="G76" s="31"/>
      <c r="H76" s="146">
        <v>44.604</v>
      </c>
      <c r="I76" s="146">
        <v>34.699</v>
      </c>
      <c r="J76" s="146"/>
      <c r="K76" s="32"/>
    </row>
    <row r="77" spans="1:11" s="33" customFormat="1" ht="11.25" customHeight="1">
      <c r="A77" s="35" t="s">
        <v>60</v>
      </c>
      <c r="B77" s="29"/>
      <c r="C77" s="30">
        <v>6077</v>
      </c>
      <c r="D77" s="30">
        <v>4505</v>
      </c>
      <c r="E77" s="30">
        <v>4505</v>
      </c>
      <c r="F77" s="31"/>
      <c r="G77" s="31"/>
      <c r="H77" s="146">
        <v>27.384</v>
      </c>
      <c r="I77" s="146">
        <v>13.6</v>
      </c>
      <c r="J77" s="146"/>
      <c r="K77" s="32"/>
    </row>
    <row r="78" spans="1:11" s="33" customFormat="1" ht="11.25" customHeight="1">
      <c r="A78" s="35" t="s">
        <v>61</v>
      </c>
      <c r="B78" s="29"/>
      <c r="C78" s="30">
        <v>15255</v>
      </c>
      <c r="D78" s="30">
        <v>11642</v>
      </c>
      <c r="E78" s="30">
        <v>11800</v>
      </c>
      <c r="F78" s="31"/>
      <c r="G78" s="31"/>
      <c r="H78" s="146">
        <v>57.025</v>
      </c>
      <c r="I78" s="146">
        <v>31.515</v>
      </c>
      <c r="J78" s="146"/>
      <c r="K78" s="32"/>
    </row>
    <row r="79" spans="1:11" s="33" customFormat="1" ht="11.25" customHeight="1">
      <c r="A79" s="35" t="s">
        <v>62</v>
      </c>
      <c r="B79" s="29"/>
      <c r="C79" s="30">
        <v>98298</v>
      </c>
      <c r="D79" s="30">
        <v>67674</v>
      </c>
      <c r="E79" s="30">
        <v>67737</v>
      </c>
      <c r="F79" s="31"/>
      <c r="G79" s="31"/>
      <c r="H79" s="146">
        <v>380.757</v>
      </c>
      <c r="I79" s="146">
        <v>216.557</v>
      </c>
      <c r="J79" s="146"/>
      <c r="K79" s="32"/>
    </row>
    <row r="80" spans="1:11" s="42" customFormat="1" ht="11.25" customHeight="1">
      <c r="A80" s="43" t="s">
        <v>63</v>
      </c>
      <c r="B80" s="37"/>
      <c r="C80" s="38">
        <v>241956</v>
      </c>
      <c r="D80" s="38">
        <v>174296</v>
      </c>
      <c r="E80" s="38">
        <v>168309</v>
      </c>
      <c r="F80" s="39">
        <v>96.56503878459633</v>
      </c>
      <c r="G80" s="40"/>
      <c r="H80" s="147">
        <v>962.664</v>
      </c>
      <c r="I80" s="148">
        <v>535.366</v>
      </c>
      <c r="J80" s="14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6"/>
      <c r="I82" s="146"/>
      <c r="J82" s="146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6"/>
      <c r="I83" s="146"/>
      <c r="J83" s="146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7"/>
      <c r="I84" s="148"/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67</v>
      </c>
      <c r="B87" s="52"/>
      <c r="C87" s="53">
        <v>374608</v>
      </c>
      <c r="D87" s="53">
        <v>265569</v>
      </c>
      <c r="E87" s="53">
        <v>259524</v>
      </c>
      <c r="F87" s="54">
        <f>IF(D87&gt;0,100*E87/D87,0)</f>
        <v>97.723755408199</v>
      </c>
      <c r="G87" s="40"/>
      <c r="H87" s="151">
        <v>1282.494</v>
      </c>
      <c r="I87" s="152">
        <v>733.662</v>
      </c>
      <c r="J87" s="152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horizontalDpi="600" verticalDpi="600" orientation="portrait" paperSize="9" scale="72" r:id="rId1"/>
  <headerFooter alignWithMargins="0">
    <oddFooter>&amp;C&amp;P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 codeName="Hoja57"/>
  <dimension ref="A1:K625"/>
  <sheetViews>
    <sheetView view="pageBreakPreview" zoomScale="96" zoomScaleSheetLayoutView="96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115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2018=100</v>
      </c>
      <c r="G7" s="23"/>
      <c r="H7" s="20" t="s">
        <v>277</v>
      </c>
      <c r="I7" s="21" t="s">
        <v>6</v>
      </c>
      <c r="J7" s="21">
        <v>10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6"/>
      <c r="I9" s="146"/>
      <c r="J9" s="146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6">
        <v>0.005</v>
      </c>
      <c r="I10" s="146">
        <v>0.098</v>
      </c>
      <c r="J10" s="146">
        <v>0.12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6">
        <v>0.005</v>
      </c>
      <c r="I11" s="146">
        <v>0.02</v>
      </c>
      <c r="J11" s="146">
        <v>0.025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6">
        <v>0.012</v>
      </c>
      <c r="I12" s="146">
        <v>0.04</v>
      </c>
      <c r="J12" s="146">
        <v>0.045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7">
        <v>0.022</v>
      </c>
      <c r="I13" s="148">
        <v>0.158</v>
      </c>
      <c r="J13" s="148">
        <v>0.19</v>
      </c>
      <c r="K13" s="41">
        <v>120.25316455696202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6">
        <v>0.118</v>
      </c>
      <c r="I19" s="146">
        <v>0.345</v>
      </c>
      <c r="J19" s="146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7">
        <v>0.118</v>
      </c>
      <c r="I22" s="148">
        <v>0.345</v>
      </c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7">
        <v>26.871</v>
      </c>
      <c r="I24" s="148">
        <v>27.072</v>
      </c>
      <c r="J24" s="148">
        <v>19.837</v>
      </c>
      <c r="K24" s="41">
        <v>73.27497044917259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7">
        <v>14.551</v>
      </c>
      <c r="I26" s="148">
        <v>14.697</v>
      </c>
      <c r="J26" s="148">
        <v>12.8</v>
      </c>
      <c r="K26" s="41">
        <v>87.0926039327754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6">
        <v>12.766</v>
      </c>
      <c r="I28" s="146">
        <v>10.587</v>
      </c>
      <c r="J28" s="146">
        <v>10.774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6">
        <v>26.52</v>
      </c>
      <c r="I29" s="146">
        <v>14.49</v>
      </c>
      <c r="J29" s="146">
        <v>17.101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6">
        <v>35.391</v>
      </c>
      <c r="I30" s="146">
        <v>31.296</v>
      </c>
      <c r="J30" s="146">
        <v>36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7">
        <v>74.67699999999999</v>
      </c>
      <c r="I31" s="148">
        <v>56.373</v>
      </c>
      <c r="J31" s="148">
        <v>63.875</v>
      </c>
      <c r="K31" s="41">
        <v>113.3077891898604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6">
        <v>4.299</v>
      </c>
      <c r="I33" s="146">
        <v>3.128</v>
      </c>
      <c r="J33" s="146">
        <v>2.7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6">
        <v>3.541</v>
      </c>
      <c r="I34" s="146">
        <v>3.8</v>
      </c>
      <c r="J34" s="146">
        <v>3.6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6">
        <v>52.725</v>
      </c>
      <c r="I35" s="146">
        <v>47.3</v>
      </c>
      <c r="J35" s="146">
        <v>50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6">
        <v>108.726</v>
      </c>
      <c r="I36" s="146">
        <v>69.474</v>
      </c>
      <c r="J36" s="146">
        <v>104.521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7">
        <v>169.291</v>
      </c>
      <c r="I37" s="148">
        <v>123.702</v>
      </c>
      <c r="J37" s="148">
        <v>160.821</v>
      </c>
      <c r="K37" s="41">
        <v>130.00679051268372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7">
        <v>6.018</v>
      </c>
      <c r="I39" s="148">
        <v>2.82</v>
      </c>
      <c r="J39" s="148">
        <v>2.6</v>
      </c>
      <c r="K39" s="41">
        <v>92.1985815602837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6">
        <v>9.59</v>
      </c>
      <c r="I41" s="146">
        <v>4.311</v>
      </c>
      <c r="J41" s="146">
        <v>5.917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6"/>
      <c r="I42" s="146"/>
      <c r="J42" s="146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6"/>
      <c r="I43" s="146">
        <v>0.01</v>
      </c>
      <c r="J43" s="146">
        <v>0.01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6">
        <v>1.9</v>
      </c>
      <c r="I45" s="146">
        <v>1.799</v>
      </c>
      <c r="J45" s="146">
        <v>1.8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6"/>
      <c r="I46" s="146"/>
      <c r="J46" s="146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6"/>
      <c r="I47" s="146"/>
      <c r="J47" s="146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6">
        <v>1.1</v>
      </c>
      <c r="I48" s="146">
        <v>1.75</v>
      </c>
      <c r="J48" s="146">
        <v>2.34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6">
        <v>0.2</v>
      </c>
      <c r="I49" s="146">
        <v>0.465</v>
      </c>
      <c r="J49" s="146">
        <v>0.4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7">
        <v>12.79</v>
      </c>
      <c r="I50" s="148">
        <v>8.334999999999999</v>
      </c>
      <c r="J50" s="148">
        <v>10.467</v>
      </c>
      <c r="K50" s="41">
        <v>125.57888422315538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7">
        <v>19.65</v>
      </c>
      <c r="I52" s="148">
        <v>19.65</v>
      </c>
      <c r="J52" s="148">
        <v>14.301</v>
      </c>
      <c r="K52" s="41">
        <v>72.77862595419847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6">
        <v>48.49</v>
      </c>
      <c r="I54" s="146">
        <v>68.837</v>
      </c>
      <c r="J54" s="146">
        <v>38.723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6">
        <v>209.838</v>
      </c>
      <c r="I55" s="146">
        <v>410.375</v>
      </c>
      <c r="J55" s="146">
        <v>250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6">
        <v>20.564</v>
      </c>
      <c r="I56" s="146">
        <v>51.045</v>
      </c>
      <c r="J56" s="146">
        <v>24.31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6">
        <v>5.68</v>
      </c>
      <c r="I57" s="146">
        <v>16.702</v>
      </c>
      <c r="J57" s="146">
        <v>16.796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6">
        <v>174.855</v>
      </c>
      <c r="I58" s="146">
        <v>317.987</v>
      </c>
      <c r="J58" s="146">
        <v>112.012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7">
        <v>459.427</v>
      </c>
      <c r="I59" s="148">
        <v>864.9459999999999</v>
      </c>
      <c r="J59" s="148">
        <v>441.841</v>
      </c>
      <c r="K59" s="41">
        <v>51.08307339417721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6">
        <v>61.6</v>
      </c>
      <c r="I61" s="146">
        <v>46.1</v>
      </c>
      <c r="J61" s="146">
        <v>37.573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6">
        <v>54.2</v>
      </c>
      <c r="I62" s="146">
        <v>9.884</v>
      </c>
      <c r="J62" s="146">
        <v>36.746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6">
        <v>47.469</v>
      </c>
      <c r="I63" s="146">
        <v>36.591</v>
      </c>
      <c r="J63" s="146">
        <v>31.647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7">
        <v>163.269</v>
      </c>
      <c r="I64" s="148">
        <v>92.575</v>
      </c>
      <c r="J64" s="148">
        <v>105.96600000000001</v>
      </c>
      <c r="K64" s="41">
        <v>114.46502835538752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7">
        <v>63.7</v>
      </c>
      <c r="I66" s="148">
        <v>67.378</v>
      </c>
      <c r="J66" s="148">
        <v>54.787</v>
      </c>
      <c r="K66" s="41">
        <v>81.3128914482472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6">
        <v>314.5</v>
      </c>
      <c r="I68" s="146">
        <v>378</v>
      </c>
      <c r="J68" s="146">
        <v>330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6">
        <v>85.5</v>
      </c>
      <c r="I69" s="146">
        <v>58</v>
      </c>
      <c r="J69" s="146">
        <v>67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7">
        <v>400</v>
      </c>
      <c r="I70" s="148">
        <v>436</v>
      </c>
      <c r="J70" s="148">
        <v>397</v>
      </c>
      <c r="K70" s="41">
        <v>91.05504587155963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6">
        <v>89.914</v>
      </c>
      <c r="I72" s="146">
        <v>65.871</v>
      </c>
      <c r="J72" s="146">
        <v>58.82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6">
        <v>51.405</v>
      </c>
      <c r="I73" s="146">
        <v>73.1</v>
      </c>
      <c r="J73" s="146">
        <v>48.03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6">
        <v>1260.2</v>
      </c>
      <c r="I74" s="146">
        <v>1946.254</v>
      </c>
      <c r="J74" s="146">
        <v>1150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6">
        <v>381</v>
      </c>
      <c r="I75" s="146">
        <v>745.21</v>
      </c>
      <c r="J75" s="146">
        <v>510.03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6">
        <v>43.295</v>
      </c>
      <c r="I76" s="146">
        <v>55.533</v>
      </c>
      <c r="J76" s="146">
        <v>33.65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6">
        <v>1757</v>
      </c>
      <c r="I77" s="146">
        <v>3162.511</v>
      </c>
      <c r="J77" s="146">
        <v>2100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6">
        <v>339.201</v>
      </c>
      <c r="I78" s="146">
        <v>459.49</v>
      </c>
      <c r="J78" s="146">
        <v>297.31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6">
        <v>581.5</v>
      </c>
      <c r="I79" s="146">
        <v>891.339</v>
      </c>
      <c r="J79" s="146">
        <v>574.55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7">
        <v>4503.515</v>
      </c>
      <c r="I80" s="148">
        <v>7399.307999999999</v>
      </c>
      <c r="J80" s="148">
        <v>4772.39</v>
      </c>
      <c r="K80" s="41">
        <v>64.49778817154254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6">
        <v>0.817</v>
      </c>
      <c r="I82" s="146">
        <v>0.99</v>
      </c>
      <c r="J82" s="146">
        <v>1.35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6">
        <v>0.52</v>
      </c>
      <c r="I83" s="146">
        <v>0.52</v>
      </c>
      <c r="J83" s="146">
        <v>0.52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7">
        <v>1.337</v>
      </c>
      <c r="I84" s="148">
        <v>1.51</v>
      </c>
      <c r="J84" s="148">
        <v>1.87</v>
      </c>
      <c r="K84" s="41">
        <v>123.84105960264901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1">
        <v>5915.236000000001</v>
      </c>
      <c r="I87" s="152">
        <v>9114.868999999999</v>
      </c>
      <c r="J87" s="152">
        <v>6058.745</v>
      </c>
      <c r="K87" s="54">
        <f>IF(I87&gt;0,100*J87/I87,0)</f>
        <v>66.47100468476289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5" useFirstPageNumber="1" horizontalDpi="600" verticalDpi="600" orientation="portrait" paperSize="9" scale="72" r:id="rId1"/>
  <headerFooter alignWithMargins="0">
    <oddFooter>&amp;C&amp;P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 codeName="Hoja58"/>
  <dimension ref="A1:K625"/>
  <sheetViews>
    <sheetView view="pageBreakPreview" zoomScale="96" zoomScaleSheetLayoutView="96" zoomScalePageLayoutView="0" workbookViewId="0" topLeftCell="A1">
      <selection activeCell="A2" sqref="A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116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2018=100</v>
      </c>
      <c r="G7" s="23"/>
      <c r="H7" s="20" t="s">
        <v>277</v>
      </c>
      <c r="I7" s="21" t="s">
        <v>6</v>
      </c>
      <c r="J7" s="21">
        <v>10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6"/>
      <c r="I9" s="146"/>
      <c r="J9" s="146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6">
        <v>0.001</v>
      </c>
      <c r="I10" s="146">
        <v>0.013</v>
      </c>
      <c r="J10" s="146">
        <v>0.035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6">
        <v>0.004</v>
      </c>
      <c r="I11" s="146">
        <v>0.006</v>
      </c>
      <c r="J11" s="146">
        <v>0.006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6">
        <v>0.001</v>
      </c>
      <c r="I12" s="146">
        <v>0.005</v>
      </c>
      <c r="J12" s="146">
        <v>0.006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7">
        <v>0.006</v>
      </c>
      <c r="I13" s="148">
        <v>0.024</v>
      </c>
      <c r="J13" s="148">
        <v>0.047</v>
      </c>
      <c r="K13" s="41">
        <v>195.83333333333334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6">
        <v>0.058</v>
      </c>
      <c r="I19" s="146">
        <v>0.069</v>
      </c>
      <c r="J19" s="146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7">
        <v>0.058</v>
      </c>
      <c r="I22" s="148">
        <v>0.069</v>
      </c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7">
        <v>5.218</v>
      </c>
      <c r="I24" s="148">
        <v>4.731</v>
      </c>
      <c r="J24" s="148">
        <v>4</v>
      </c>
      <c r="K24" s="41">
        <v>84.54872120059184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7">
        <v>2.87</v>
      </c>
      <c r="I26" s="148">
        <v>2.721</v>
      </c>
      <c r="J26" s="148">
        <v>2.37</v>
      </c>
      <c r="K26" s="41">
        <v>87.10033076074973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6">
        <v>2.68</v>
      </c>
      <c r="I28" s="146">
        <v>2.117</v>
      </c>
      <c r="J28" s="146">
        <v>2.155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6">
        <v>5.834</v>
      </c>
      <c r="I29" s="146">
        <v>8.473</v>
      </c>
      <c r="J29" s="146">
        <v>3.591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6">
        <v>8.397</v>
      </c>
      <c r="I30" s="146">
        <v>6.491</v>
      </c>
      <c r="J30" s="146">
        <v>7.4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7">
        <v>16.911</v>
      </c>
      <c r="I31" s="148">
        <v>17.081</v>
      </c>
      <c r="J31" s="148">
        <v>13.146</v>
      </c>
      <c r="K31" s="41">
        <v>76.96270710145777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6">
        <v>0.719</v>
      </c>
      <c r="I33" s="146">
        <v>0.433</v>
      </c>
      <c r="J33" s="146">
        <v>0.375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6">
        <v>0.687</v>
      </c>
      <c r="I34" s="146">
        <v>0.745</v>
      </c>
      <c r="J34" s="146">
        <v>0.7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6">
        <v>10.68</v>
      </c>
      <c r="I35" s="146">
        <v>7.63</v>
      </c>
      <c r="J35" s="146">
        <v>8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6">
        <v>21.521</v>
      </c>
      <c r="I36" s="146">
        <v>9.816</v>
      </c>
      <c r="J36" s="146">
        <v>20.535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7">
        <v>33.607</v>
      </c>
      <c r="I37" s="148">
        <v>18.624000000000002</v>
      </c>
      <c r="J37" s="148">
        <v>29.61</v>
      </c>
      <c r="K37" s="41">
        <v>158.98840206185565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7">
        <v>0.941</v>
      </c>
      <c r="I39" s="148">
        <v>0.31</v>
      </c>
      <c r="J39" s="148">
        <v>0.28</v>
      </c>
      <c r="K39" s="41">
        <v>90.3225806451613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6">
        <v>1.511</v>
      </c>
      <c r="I41" s="146">
        <v>0.663</v>
      </c>
      <c r="J41" s="146">
        <v>0.955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6"/>
      <c r="I42" s="146"/>
      <c r="J42" s="146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6"/>
      <c r="I43" s="146">
        <v>0.002</v>
      </c>
      <c r="J43" s="146">
        <v>0.002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6">
        <v>0.22</v>
      </c>
      <c r="I45" s="146">
        <v>0.18</v>
      </c>
      <c r="J45" s="146">
        <v>0.18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6"/>
      <c r="I46" s="146"/>
      <c r="J46" s="146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6"/>
      <c r="I47" s="146"/>
      <c r="J47" s="146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6">
        <v>0.2</v>
      </c>
      <c r="I48" s="146">
        <v>0.35</v>
      </c>
      <c r="J48" s="146">
        <v>0.471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6">
        <v>0.027</v>
      </c>
      <c r="I49" s="146">
        <v>0.047</v>
      </c>
      <c r="J49" s="146">
        <v>0.045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7">
        <v>1.9579999999999997</v>
      </c>
      <c r="I50" s="148">
        <v>1.2419999999999998</v>
      </c>
      <c r="J50" s="148">
        <v>1.653</v>
      </c>
      <c r="K50" s="41">
        <v>133.09178743961357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7">
        <v>4.046</v>
      </c>
      <c r="I52" s="148">
        <v>4.046</v>
      </c>
      <c r="J52" s="148">
        <v>3.173</v>
      </c>
      <c r="K52" s="41">
        <v>78.42313395946614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6">
        <v>10.342</v>
      </c>
      <c r="I54" s="146">
        <v>13.446</v>
      </c>
      <c r="J54" s="146">
        <v>7.611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6">
        <v>46.407</v>
      </c>
      <c r="I55" s="146">
        <v>83.896</v>
      </c>
      <c r="J55" s="146">
        <v>53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6">
        <v>4.233</v>
      </c>
      <c r="I56" s="146">
        <v>9.514</v>
      </c>
      <c r="J56" s="146">
        <v>4.86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6">
        <v>1.251</v>
      </c>
      <c r="I57" s="146">
        <v>3.34</v>
      </c>
      <c r="J57" s="146">
        <v>3.44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6">
        <v>37.768</v>
      </c>
      <c r="I58" s="146">
        <v>66.3</v>
      </c>
      <c r="J58" s="146">
        <v>24.083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7">
        <v>100.00099999999999</v>
      </c>
      <c r="I59" s="148">
        <v>176.49599999999998</v>
      </c>
      <c r="J59" s="148">
        <v>92.994</v>
      </c>
      <c r="K59" s="41">
        <v>52.689012782159374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6">
        <v>12.9</v>
      </c>
      <c r="I61" s="146">
        <v>9.22</v>
      </c>
      <c r="J61" s="146">
        <v>7.89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6">
        <v>12.125</v>
      </c>
      <c r="I62" s="146">
        <v>1.632</v>
      </c>
      <c r="J62" s="146">
        <v>7.165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6">
        <v>10.478</v>
      </c>
      <c r="I63" s="146">
        <v>6.502</v>
      </c>
      <c r="J63" s="146">
        <v>6.026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7">
        <v>35.503</v>
      </c>
      <c r="I64" s="148">
        <v>17.354</v>
      </c>
      <c r="J64" s="148">
        <v>21.081</v>
      </c>
      <c r="K64" s="41">
        <v>121.47631669932004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7">
        <v>12.6</v>
      </c>
      <c r="I66" s="148">
        <v>14.598</v>
      </c>
      <c r="J66" s="148">
        <v>10.898</v>
      </c>
      <c r="K66" s="41">
        <v>74.65406220030141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6">
        <v>62.3</v>
      </c>
      <c r="I68" s="146">
        <v>70</v>
      </c>
      <c r="J68" s="146">
        <v>62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6">
        <v>12.3</v>
      </c>
      <c r="I69" s="146">
        <v>8</v>
      </c>
      <c r="J69" s="146">
        <v>9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7">
        <v>74.6</v>
      </c>
      <c r="I70" s="148">
        <v>78</v>
      </c>
      <c r="J70" s="148">
        <v>71</v>
      </c>
      <c r="K70" s="41">
        <v>91.02564102564102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6">
        <v>18.128</v>
      </c>
      <c r="I72" s="146">
        <v>12.516</v>
      </c>
      <c r="J72" s="146">
        <v>10.47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6">
        <v>9.591</v>
      </c>
      <c r="I73" s="146">
        <v>12.4</v>
      </c>
      <c r="J73" s="146">
        <v>8.5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6">
        <v>247</v>
      </c>
      <c r="I74" s="146">
        <v>358.5</v>
      </c>
      <c r="J74" s="146">
        <v>230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6">
        <v>88</v>
      </c>
      <c r="I75" s="146">
        <v>158.43</v>
      </c>
      <c r="J75" s="146">
        <v>112.21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6">
        <v>8.257</v>
      </c>
      <c r="I76" s="146">
        <v>8.835</v>
      </c>
      <c r="J76" s="146">
        <v>5.65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6">
        <v>386</v>
      </c>
      <c r="I77" s="146">
        <v>685</v>
      </c>
      <c r="J77" s="146">
        <v>455.07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6">
        <v>70.7</v>
      </c>
      <c r="I78" s="146">
        <v>84.525</v>
      </c>
      <c r="J78" s="146">
        <v>59.12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6">
        <v>107.25</v>
      </c>
      <c r="I79" s="146">
        <v>149.182</v>
      </c>
      <c r="J79" s="146">
        <v>102.66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7">
        <v>934.926</v>
      </c>
      <c r="I80" s="148">
        <v>1469.3880000000001</v>
      </c>
      <c r="J80" s="148">
        <v>983.68</v>
      </c>
      <c r="K80" s="41">
        <v>66.94487773140926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6">
        <v>0.121</v>
      </c>
      <c r="I82" s="146">
        <v>0.174</v>
      </c>
      <c r="J82" s="146">
        <v>0.174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6">
        <v>0.08</v>
      </c>
      <c r="I83" s="146">
        <v>0.08</v>
      </c>
      <c r="J83" s="146">
        <v>0.08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7">
        <v>0.201</v>
      </c>
      <c r="I84" s="148">
        <v>0.254</v>
      </c>
      <c r="J84" s="148">
        <v>0.254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1">
        <v>1223.446</v>
      </c>
      <c r="I87" s="152">
        <v>1804.938</v>
      </c>
      <c r="J87" s="152">
        <v>1234.186</v>
      </c>
      <c r="K87" s="54">
        <f>IF(I87&gt;0,100*J87/I87,0)</f>
        <v>68.37830440713198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6" useFirstPageNumber="1" horizontalDpi="600" verticalDpi="600" orientation="portrait" paperSize="9" scale="72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/>
  <dimension ref="A1:K625"/>
  <sheetViews>
    <sheetView view="pageBreakPreview" zoomScale="96" zoomScaleSheetLayoutView="96" zoomScalePageLayoutView="0" workbookViewId="0" topLeftCell="A1">
      <selection activeCell="J87" sqref="J87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71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10</v>
      </c>
      <c r="F7" s="22" t="str">
        <f>CONCATENATE(D6,"=100")</f>
        <v>2019=100</v>
      </c>
      <c r="G7" s="23"/>
      <c r="H7" s="20" t="s">
        <v>6</v>
      </c>
      <c r="I7" s="21" t="s">
        <v>6</v>
      </c>
      <c r="J7" s="21"/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1695</v>
      </c>
      <c r="D9" s="30">
        <v>1704</v>
      </c>
      <c r="E9" s="30">
        <v>1704</v>
      </c>
      <c r="F9" s="31"/>
      <c r="G9" s="31"/>
      <c r="H9" s="146">
        <v>5.068</v>
      </c>
      <c r="I9" s="146">
        <v>8.525</v>
      </c>
      <c r="J9" s="146"/>
      <c r="K9" s="32"/>
    </row>
    <row r="10" spans="1:11" s="33" customFormat="1" ht="11.25" customHeight="1">
      <c r="A10" s="35" t="s">
        <v>8</v>
      </c>
      <c r="B10" s="29"/>
      <c r="C10" s="30">
        <v>3189</v>
      </c>
      <c r="D10" s="30">
        <v>1816</v>
      </c>
      <c r="E10" s="30">
        <v>1816</v>
      </c>
      <c r="F10" s="31"/>
      <c r="G10" s="31"/>
      <c r="H10" s="146">
        <v>7.494</v>
      </c>
      <c r="I10" s="146">
        <v>4.268</v>
      </c>
      <c r="J10" s="146"/>
      <c r="K10" s="32"/>
    </row>
    <row r="11" spans="1:11" s="33" customFormat="1" ht="11.25" customHeight="1">
      <c r="A11" s="28" t="s">
        <v>9</v>
      </c>
      <c r="B11" s="29"/>
      <c r="C11" s="30">
        <v>8207</v>
      </c>
      <c r="D11" s="30">
        <v>9230</v>
      </c>
      <c r="E11" s="30">
        <v>9230</v>
      </c>
      <c r="F11" s="31"/>
      <c r="G11" s="31"/>
      <c r="H11" s="146">
        <v>22.159</v>
      </c>
      <c r="I11" s="146">
        <v>24.921</v>
      </c>
      <c r="J11" s="146"/>
      <c r="K11" s="32"/>
    </row>
    <row r="12" spans="1:11" s="33" customFormat="1" ht="11.25" customHeight="1">
      <c r="A12" s="35" t="s">
        <v>10</v>
      </c>
      <c r="B12" s="29"/>
      <c r="C12" s="30">
        <v>196</v>
      </c>
      <c r="D12" s="30">
        <v>196</v>
      </c>
      <c r="E12" s="30">
        <v>196</v>
      </c>
      <c r="F12" s="31"/>
      <c r="G12" s="31"/>
      <c r="H12" s="146">
        <v>0.431</v>
      </c>
      <c r="I12" s="146">
        <v>0.431</v>
      </c>
      <c r="J12" s="146"/>
      <c r="K12" s="32"/>
    </row>
    <row r="13" spans="1:11" s="42" customFormat="1" ht="11.25" customHeight="1">
      <c r="A13" s="36" t="s">
        <v>11</v>
      </c>
      <c r="B13" s="37"/>
      <c r="C13" s="38">
        <v>13287</v>
      </c>
      <c r="D13" s="38">
        <v>12946</v>
      </c>
      <c r="E13" s="38">
        <v>12946</v>
      </c>
      <c r="F13" s="39">
        <v>100</v>
      </c>
      <c r="G13" s="40"/>
      <c r="H13" s="147">
        <v>35.151999999999994</v>
      </c>
      <c r="I13" s="148">
        <v>38.144999999999996</v>
      </c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>
        <v>85</v>
      </c>
      <c r="D15" s="38">
        <v>55</v>
      </c>
      <c r="E15" s="38">
        <v>55</v>
      </c>
      <c r="F15" s="39">
        <v>100</v>
      </c>
      <c r="G15" s="40"/>
      <c r="H15" s="147">
        <v>0.024</v>
      </c>
      <c r="I15" s="148">
        <v>0.12</v>
      </c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>
        <v>659</v>
      </c>
      <c r="D17" s="38">
        <v>659</v>
      </c>
      <c r="E17" s="38"/>
      <c r="F17" s="39"/>
      <c r="G17" s="40"/>
      <c r="H17" s="147">
        <v>1.489</v>
      </c>
      <c r="I17" s="148">
        <v>2.233</v>
      </c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>
        <v>22889</v>
      </c>
      <c r="D19" s="30">
        <v>24018</v>
      </c>
      <c r="E19" s="30">
        <v>24018</v>
      </c>
      <c r="F19" s="31"/>
      <c r="G19" s="31"/>
      <c r="H19" s="146">
        <v>125.89</v>
      </c>
      <c r="I19" s="146">
        <v>162.122</v>
      </c>
      <c r="J19" s="146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>
        <v>22889</v>
      </c>
      <c r="D22" s="38">
        <v>24018</v>
      </c>
      <c r="E22" s="38">
        <v>24018</v>
      </c>
      <c r="F22" s="39">
        <v>100</v>
      </c>
      <c r="G22" s="40"/>
      <c r="H22" s="147">
        <v>125.89</v>
      </c>
      <c r="I22" s="148">
        <v>162.122</v>
      </c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>
        <v>78860</v>
      </c>
      <c r="D24" s="38">
        <v>79496</v>
      </c>
      <c r="E24" s="38">
        <v>78880</v>
      </c>
      <c r="F24" s="39">
        <v>99.22511824494315</v>
      </c>
      <c r="G24" s="40"/>
      <c r="H24" s="147">
        <v>394.484</v>
      </c>
      <c r="I24" s="148">
        <v>406.81</v>
      </c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>
        <v>29882</v>
      </c>
      <c r="D26" s="38">
        <v>31050</v>
      </c>
      <c r="E26" s="38">
        <v>31100</v>
      </c>
      <c r="F26" s="39">
        <v>100.1610305958132</v>
      </c>
      <c r="G26" s="40"/>
      <c r="H26" s="147">
        <v>157.648</v>
      </c>
      <c r="I26" s="148">
        <v>141.2</v>
      </c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>
        <v>69560</v>
      </c>
      <c r="D28" s="30">
        <v>69499</v>
      </c>
      <c r="E28" s="30">
        <v>69499</v>
      </c>
      <c r="F28" s="31"/>
      <c r="G28" s="31"/>
      <c r="H28" s="146">
        <v>290.817</v>
      </c>
      <c r="I28" s="146">
        <v>248.592</v>
      </c>
      <c r="J28" s="146"/>
      <c r="K28" s="32"/>
    </row>
    <row r="29" spans="1:11" s="33" customFormat="1" ht="11.25" customHeight="1">
      <c r="A29" s="35" t="s">
        <v>21</v>
      </c>
      <c r="B29" s="29"/>
      <c r="C29" s="30">
        <v>36921</v>
      </c>
      <c r="D29" s="30">
        <v>32385</v>
      </c>
      <c r="E29" s="30">
        <v>32385</v>
      </c>
      <c r="F29" s="31"/>
      <c r="G29" s="31"/>
      <c r="H29" s="146">
        <v>86.853</v>
      </c>
      <c r="I29" s="146">
        <v>60.23</v>
      </c>
      <c r="J29" s="146"/>
      <c r="K29" s="32"/>
    </row>
    <row r="30" spans="1:11" s="33" customFormat="1" ht="11.25" customHeight="1">
      <c r="A30" s="35" t="s">
        <v>22</v>
      </c>
      <c r="B30" s="29"/>
      <c r="C30" s="30">
        <v>149961</v>
      </c>
      <c r="D30" s="30">
        <v>125406</v>
      </c>
      <c r="E30" s="30">
        <v>125500</v>
      </c>
      <c r="F30" s="31"/>
      <c r="G30" s="31"/>
      <c r="H30" s="146">
        <v>364.637</v>
      </c>
      <c r="I30" s="146">
        <v>322.264</v>
      </c>
      <c r="J30" s="146"/>
      <c r="K30" s="32"/>
    </row>
    <row r="31" spans="1:11" s="42" customFormat="1" ht="11.25" customHeight="1">
      <c r="A31" s="43" t="s">
        <v>23</v>
      </c>
      <c r="B31" s="37"/>
      <c r="C31" s="38">
        <v>256442</v>
      </c>
      <c r="D31" s="38">
        <v>227290</v>
      </c>
      <c r="E31" s="38">
        <v>227384</v>
      </c>
      <c r="F31" s="39">
        <v>100.04135685687888</v>
      </c>
      <c r="G31" s="40"/>
      <c r="H31" s="147">
        <v>742.307</v>
      </c>
      <c r="I31" s="148">
        <v>631.086</v>
      </c>
      <c r="J31" s="14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>
        <v>22187</v>
      </c>
      <c r="D33" s="30">
        <v>19256</v>
      </c>
      <c r="E33" s="30">
        <v>19100</v>
      </c>
      <c r="F33" s="31"/>
      <c r="G33" s="31"/>
      <c r="H33" s="146">
        <v>113.595</v>
      </c>
      <c r="I33" s="146">
        <v>84.524</v>
      </c>
      <c r="J33" s="146"/>
      <c r="K33" s="32"/>
    </row>
    <row r="34" spans="1:11" s="33" customFormat="1" ht="11.25" customHeight="1">
      <c r="A34" s="35" t="s">
        <v>25</v>
      </c>
      <c r="B34" s="29"/>
      <c r="C34" s="30">
        <v>11656</v>
      </c>
      <c r="D34" s="30">
        <v>10700</v>
      </c>
      <c r="E34" s="30">
        <v>10700</v>
      </c>
      <c r="F34" s="31"/>
      <c r="G34" s="31"/>
      <c r="H34" s="146">
        <v>45.908</v>
      </c>
      <c r="I34" s="146">
        <v>40</v>
      </c>
      <c r="J34" s="146"/>
      <c r="K34" s="32"/>
    </row>
    <row r="35" spans="1:11" s="33" customFormat="1" ht="11.25" customHeight="1">
      <c r="A35" s="35" t="s">
        <v>26</v>
      </c>
      <c r="B35" s="29"/>
      <c r="C35" s="30">
        <v>50812</v>
      </c>
      <c r="D35" s="30">
        <v>44100</v>
      </c>
      <c r="E35" s="30">
        <v>44100</v>
      </c>
      <c r="F35" s="31"/>
      <c r="G35" s="31"/>
      <c r="H35" s="146">
        <v>223.034</v>
      </c>
      <c r="I35" s="146">
        <v>135.3</v>
      </c>
      <c r="J35" s="146"/>
      <c r="K35" s="32"/>
    </row>
    <row r="36" spans="1:11" s="33" customFormat="1" ht="11.25" customHeight="1">
      <c r="A36" s="35" t="s">
        <v>27</v>
      </c>
      <c r="B36" s="29"/>
      <c r="C36" s="30">
        <v>6096</v>
      </c>
      <c r="D36" s="30">
        <v>6096</v>
      </c>
      <c r="E36" s="30">
        <v>6096</v>
      </c>
      <c r="F36" s="31"/>
      <c r="G36" s="31"/>
      <c r="H36" s="146">
        <v>22.969</v>
      </c>
      <c r="I36" s="146">
        <v>6.091</v>
      </c>
      <c r="J36" s="146"/>
      <c r="K36" s="32"/>
    </row>
    <row r="37" spans="1:11" s="42" customFormat="1" ht="11.25" customHeight="1">
      <c r="A37" s="36" t="s">
        <v>28</v>
      </c>
      <c r="B37" s="37"/>
      <c r="C37" s="38">
        <v>90751</v>
      </c>
      <c r="D37" s="38">
        <v>80152</v>
      </c>
      <c r="E37" s="38">
        <v>79996</v>
      </c>
      <c r="F37" s="39">
        <v>99.80536979738497</v>
      </c>
      <c r="G37" s="40"/>
      <c r="H37" s="147">
        <v>405.506</v>
      </c>
      <c r="I37" s="148">
        <v>265.915</v>
      </c>
      <c r="J37" s="14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>
        <v>5970</v>
      </c>
      <c r="D39" s="38">
        <v>5900</v>
      </c>
      <c r="E39" s="38">
        <v>5400</v>
      </c>
      <c r="F39" s="39">
        <v>91.52542372881356</v>
      </c>
      <c r="G39" s="40"/>
      <c r="H39" s="147">
        <v>11.373</v>
      </c>
      <c r="I39" s="148">
        <v>9</v>
      </c>
      <c r="J39" s="14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>
        <v>34914</v>
      </c>
      <c r="D41" s="30">
        <v>33257</v>
      </c>
      <c r="E41" s="30">
        <v>36420</v>
      </c>
      <c r="F41" s="31"/>
      <c r="G41" s="31"/>
      <c r="H41" s="146">
        <v>120.2</v>
      </c>
      <c r="I41" s="146">
        <v>51.844</v>
      </c>
      <c r="J41" s="146"/>
      <c r="K41" s="32"/>
    </row>
    <row r="42" spans="1:11" s="33" customFormat="1" ht="11.25" customHeight="1">
      <c r="A42" s="35" t="s">
        <v>31</v>
      </c>
      <c r="B42" s="29"/>
      <c r="C42" s="30">
        <v>223392</v>
      </c>
      <c r="D42" s="30">
        <v>211128</v>
      </c>
      <c r="E42" s="30">
        <v>218380</v>
      </c>
      <c r="F42" s="31"/>
      <c r="G42" s="31"/>
      <c r="H42" s="146">
        <v>1026.594</v>
      </c>
      <c r="I42" s="146">
        <v>798.154</v>
      </c>
      <c r="J42" s="146"/>
      <c r="K42" s="32"/>
    </row>
    <row r="43" spans="1:11" s="33" customFormat="1" ht="11.25" customHeight="1">
      <c r="A43" s="35" t="s">
        <v>32</v>
      </c>
      <c r="B43" s="29"/>
      <c r="C43" s="30">
        <v>65671</v>
      </c>
      <c r="D43" s="30">
        <v>51622</v>
      </c>
      <c r="E43" s="30">
        <v>58230</v>
      </c>
      <c r="F43" s="31"/>
      <c r="G43" s="31"/>
      <c r="H43" s="146">
        <v>319.787</v>
      </c>
      <c r="I43" s="146">
        <v>183.775</v>
      </c>
      <c r="J43" s="146"/>
      <c r="K43" s="32"/>
    </row>
    <row r="44" spans="1:11" s="33" customFormat="1" ht="11.25" customHeight="1">
      <c r="A44" s="35" t="s">
        <v>33</v>
      </c>
      <c r="B44" s="29"/>
      <c r="C44" s="30">
        <v>130666</v>
      </c>
      <c r="D44" s="30">
        <v>114397</v>
      </c>
      <c r="E44" s="30">
        <v>114410</v>
      </c>
      <c r="F44" s="31"/>
      <c r="G44" s="31"/>
      <c r="H44" s="146">
        <v>555.754</v>
      </c>
      <c r="I44" s="146">
        <v>365.392</v>
      </c>
      <c r="J44" s="146"/>
      <c r="K44" s="32"/>
    </row>
    <row r="45" spans="1:11" s="33" customFormat="1" ht="11.25" customHeight="1">
      <c r="A45" s="35" t="s">
        <v>34</v>
      </c>
      <c r="B45" s="29"/>
      <c r="C45" s="30">
        <v>71513</v>
      </c>
      <c r="D45" s="30">
        <v>57844</v>
      </c>
      <c r="E45" s="30">
        <v>73110</v>
      </c>
      <c r="F45" s="31"/>
      <c r="G45" s="31"/>
      <c r="H45" s="146">
        <v>289.098</v>
      </c>
      <c r="I45" s="146">
        <v>111.807</v>
      </c>
      <c r="J45" s="146"/>
      <c r="K45" s="32"/>
    </row>
    <row r="46" spans="1:11" s="33" customFormat="1" ht="11.25" customHeight="1">
      <c r="A46" s="35" t="s">
        <v>35</v>
      </c>
      <c r="B46" s="29"/>
      <c r="C46" s="30">
        <v>72762</v>
      </c>
      <c r="D46" s="30">
        <v>71698</v>
      </c>
      <c r="E46" s="30">
        <v>71065</v>
      </c>
      <c r="F46" s="31"/>
      <c r="G46" s="31"/>
      <c r="H46" s="146">
        <v>231.745</v>
      </c>
      <c r="I46" s="146">
        <v>156.776</v>
      </c>
      <c r="J46" s="146"/>
      <c r="K46" s="32"/>
    </row>
    <row r="47" spans="1:11" s="33" customFormat="1" ht="11.25" customHeight="1">
      <c r="A47" s="35" t="s">
        <v>36</v>
      </c>
      <c r="B47" s="29"/>
      <c r="C47" s="30">
        <v>100921</v>
      </c>
      <c r="D47" s="30">
        <v>98751</v>
      </c>
      <c r="E47" s="30">
        <v>99270</v>
      </c>
      <c r="F47" s="31"/>
      <c r="G47" s="31"/>
      <c r="H47" s="146">
        <v>370.383</v>
      </c>
      <c r="I47" s="146">
        <v>305.524</v>
      </c>
      <c r="J47" s="146"/>
      <c r="K47" s="32"/>
    </row>
    <row r="48" spans="1:11" s="33" customFormat="1" ht="11.25" customHeight="1">
      <c r="A48" s="35" t="s">
        <v>37</v>
      </c>
      <c r="B48" s="29"/>
      <c r="C48" s="30">
        <v>109602</v>
      </c>
      <c r="D48" s="30">
        <v>100380</v>
      </c>
      <c r="E48" s="30">
        <v>106200</v>
      </c>
      <c r="F48" s="31"/>
      <c r="G48" s="31"/>
      <c r="H48" s="146">
        <v>442.456</v>
      </c>
      <c r="I48" s="146">
        <v>238.014</v>
      </c>
      <c r="J48" s="146"/>
      <c r="K48" s="32"/>
    </row>
    <row r="49" spans="1:11" s="33" customFormat="1" ht="11.25" customHeight="1">
      <c r="A49" s="35" t="s">
        <v>38</v>
      </c>
      <c r="B49" s="29"/>
      <c r="C49" s="30">
        <v>68184</v>
      </c>
      <c r="D49" s="30">
        <v>62878</v>
      </c>
      <c r="E49" s="30">
        <v>62750</v>
      </c>
      <c r="F49" s="31"/>
      <c r="G49" s="31"/>
      <c r="H49" s="146">
        <v>259.52</v>
      </c>
      <c r="I49" s="146">
        <v>159.187</v>
      </c>
      <c r="J49" s="146"/>
      <c r="K49" s="32"/>
    </row>
    <row r="50" spans="1:11" s="42" customFormat="1" ht="11.25" customHeight="1">
      <c r="A50" s="43" t="s">
        <v>39</v>
      </c>
      <c r="B50" s="37"/>
      <c r="C50" s="38">
        <v>877625</v>
      </c>
      <c r="D50" s="38">
        <v>801955</v>
      </c>
      <c r="E50" s="38">
        <v>839835</v>
      </c>
      <c r="F50" s="39">
        <v>104.7234570518296</v>
      </c>
      <c r="G50" s="40"/>
      <c r="H50" s="147">
        <v>3615.537</v>
      </c>
      <c r="I50" s="148">
        <v>2370.4730000000004</v>
      </c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>
        <v>17489</v>
      </c>
      <c r="D52" s="38">
        <v>17489</v>
      </c>
      <c r="E52" s="38">
        <v>17489</v>
      </c>
      <c r="F52" s="39">
        <v>100</v>
      </c>
      <c r="G52" s="40"/>
      <c r="H52" s="147">
        <v>60.239</v>
      </c>
      <c r="I52" s="148">
        <v>60.239</v>
      </c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>
        <v>63774</v>
      </c>
      <c r="D54" s="30">
        <v>65821</v>
      </c>
      <c r="E54" s="30">
        <v>66270</v>
      </c>
      <c r="F54" s="31"/>
      <c r="G54" s="31"/>
      <c r="H54" s="146">
        <v>229.503</v>
      </c>
      <c r="I54" s="146">
        <v>240.217</v>
      </c>
      <c r="J54" s="146"/>
      <c r="K54" s="32"/>
    </row>
    <row r="55" spans="1:11" s="33" customFormat="1" ht="11.25" customHeight="1">
      <c r="A55" s="35" t="s">
        <v>42</v>
      </c>
      <c r="B55" s="29"/>
      <c r="C55" s="30">
        <v>38697</v>
      </c>
      <c r="D55" s="30">
        <v>41885</v>
      </c>
      <c r="E55" s="30">
        <v>41620</v>
      </c>
      <c r="F55" s="31"/>
      <c r="G55" s="31"/>
      <c r="H55" s="146">
        <v>96.761</v>
      </c>
      <c r="I55" s="146">
        <v>79.582</v>
      </c>
      <c r="J55" s="146"/>
      <c r="K55" s="32"/>
    </row>
    <row r="56" spans="1:11" s="33" customFormat="1" ht="11.25" customHeight="1">
      <c r="A56" s="35" t="s">
        <v>43</v>
      </c>
      <c r="B56" s="29"/>
      <c r="C56" s="30">
        <v>33466</v>
      </c>
      <c r="D56" s="30">
        <v>33079</v>
      </c>
      <c r="E56" s="30">
        <v>35560</v>
      </c>
      <c r="F56" s="31"/>
      <c r="G56" s="31"/>
      <c r="H56" s="146">
        <v>91.556</v>
      </c>
      <c r="I56" s="146">
        <v>81.335</v>
      </c>
      <c r="J56" s="146"/>
      <c r="K56" s="32"/>
    </row>
    <row r="57" spans="1:11" s="33" customFormat="1" ht="11.25" customHeight="1">
      <c r="A57" s="35" t="s">
        <v>44</v>
      </c>
      <c r="B57" s="29"/>
      <c r="C57" s="30">
        <v>61464</v>
      </c>
      <c r="D57" s="30">
        <v>57261</v>
      </c>
      <c r="E57" s="30">
        <v>57261</v>
      </c>
      <c r="F57" s="31"/>
      <c r="G57" s="31"/>
      <c r="H57" s="146">
        <v>188.67</v>
      </c>
      <c r="I57" s="146">
        <v>163.752</v>
      </c>
      <c r="J57" s="146"/>
      <c r="K57" s="32"/>
    </row>
    <row r="58" spans="1:11" s="33" customFormat="1" ht="11.25" customHeight="1">
      <c r="A58" s="35" t="s">
        <v>45</v>
      </c>
      <c r="B58" s="29"/>
      <c r="C58" s="30">
        <v>48212</v>
      </c>
      <c r="D58" s="30">
        <v>49717</v>
      </c>
      <c r="E58" s="30">
        <v>45136</v>
      </c>
      <c r="F58" s="31"/>
      <c r="G58" s="31"/>
      <c r="H58" s="146">
        <v>165.653</v>
      </c>
      <c r="I58" s="146">
        <v>81.118</v>
      </c>
      <c r="J58" s="146"/>
      <c r="K58" s="32"/>
    </row>
    <row r="59" spans="1:11" s="42" customFormat="1" ht="11.25" customHeight="1">
      <c r="A59" s="36" t="s">
        <v>46</v>
      </c>
      <c r="B59" s="37"/>
      <c r="C59" s="38">
        <v>245613</v>
      </c>
      <c r="D59" s="38">
        <v>247763</v>
      </c>
      <c r="E59" s="38">
        <v>245847</v>
      </c>
      <c r="F59" s="39">
        <v>99.22668033564334</v>
      </c>
      <c r="G59" s="40"/>
      <c r="H59" s="147">
        <v>772.143</v>
      </c>
      <c r="I59" s="148">
        <v>646.0039999999999</v>
      </c>
      <c r="J59" s="14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>
        <v>1133</v>
      </c>
      <c r="D61" s="30">
        <v>1315</v>
      </c>
      <c r="E61" s="30">
        <v>2000</v>
      </c>
      <c r="F61" s="31"/>
      <c r="G61" s="31"/>
      <c r="H61" s="146">
        <v>2.476</v>
      </c>
      <c r="I61" s="146">
        <v>2.794</v>
      </c>
      <c r="J61" s="146"/>
      <c r="K61" s="32"/>
    </row>
    <row r="62" spans="1:11" s="33" customFormat="1" ht="11.25" customHeight="1">
      <c r="A62" s="35" t="s">
        <v>48</v>
      </c>
      <c r="B62" s="29"/>
      <c r="C62" s="30">
        <v>879</v>
      </c>
      <c r="D62" s="30">
        <v>782</v>
      </c>
      <c r="E62" s="30">
        <v>782</v>
      </c>
      <c r="F62" s="31"/>
      <c r="G62" s="31"/>
      <c r="H62" s="146">
        <v>1.182</v>
      </c>
      <c r="I62" s="146">
        <v>1.308</v>
      </c>
      <c r="J62" s="146"/>
      <c r="K62" s="32"/>
    </row>
    <row r="63" spans="1:11" s="33" customFormat="1" ht="11.25" customHeight="1">
      <c r="A63" s="35" t="s">
        <v>49</v>
      </c>
      <c r="B63" s="29"/>
      <c r="C63" s="30">
        <v>2387</v>
      </c>
      <c r="D63" s="30">
        <v>2554</v>
      </c>
      <c r="E63" s="30">
        <v>2554</v>
      </c>
      <c r="F63" s="31"/>
      <c r="G63" s="31"/>
      <c r="H63" s="146">
        <v>7.035</v>
      </c>
      <c r="I63" s="146">
        <v>4.281</v>
      </c>
      <c r="J63" s="146"/>
      <c r="K63" s="32"/>
    </row>
    <row r="64" spans="1:11" s="42" customFormat="1" ht="11.25" customHeight="1">
      <c r="A64" s="36" t="s">
        <v>50</v>
      </c>
      <c r="B64" s="37"/>
      <c r="C64" s="38">
        <v>4399</v>
      </c>
      <c r="D64" s="38">
        <v>4651</v>
      </c>
      <c r="E64" s="38">
        <v>5336</v>
      </c>
      <c r="F64" s="39">
        <v>114.72801548054181</v>
      </c>
      <c r="G64" s="40"/>
      <c r="H64" s="147">
        <v>10.693</v>
      </c>
      <c r="I64" s="148">
        <v>8.383</v>
      </c>
      <c r="J64" s="14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>
        <v>7726</v>
      </c>
      <c r="D66" s="38">
        <v>9347</v>
      </c>
      <c r="E66" s="38">
        <v>9394</v>
      </c>
      <c r="F66" s="39">
        <v>100.50283513426768</v>
      </c>
      <c r="G66" s="40"/>
      <c r="H66" s="147">
        <v>9.856</v>
      </c>
      <c r="I66" s="148">
        <v>8.181</v>
      </c>
      <c r="J66" s="14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>
        <v>65175</v>
      </c>
      <c r="D68" s="30">
        <v>67100</v>
      </c>
      <c r="E68" s="30">
        <v>68000</v>
      </c>
      <c r="F68" s="31"/>
      <c r="G68" s="31"/>
      <c r="H68" s="146">
        <v>283.172</v>
      </c>
      <c r="I68" s="146">
        <v>147.5</v>
      </c>
      <c r="J68" s="146"/>
      <c r="K68" s="32"/>
    </row>
    <row r="69" spans="1:11" s="33" customFormat="1" ht="11.25" customHeight="1">
      <c r="A69" s="35" t="s">
        <v>53</v>
      </c>
      <c r="B69" s="29"/>
      <c r="C69" s="30">
        <v>4499</v>
      </c>
      <c r="D69" s="30">
        <v>4350</v>
      </c>
      <c r="E69" s="30">
        <v>4450</v>
      </c>
      <c r="F69" s="31"/>
      <c r="G69" s="31"/>
      <c r="H69" s="146">
        <v>15.411</v>
      </c>
      <c r="I69" s="146">
        <v>7.3</v>
      </c>
      <c r="J69" s="146"/>
      <c r="K69" s="32"/>
    </row>
    <row r="70" spans="1:11" s="42" customFormat="1" ht="11.25" customHeight="1">
      <c r="A70" s="36" t="s">
        <v>54</v>
      </c>
      <c r="B70" s="37"/>
      <c r="C70" s="38">
        <v>69674</v>
      </c>
      <c r="D70" s="38">
        <v>71450</v>
      </c>
      <c r="E70" s="38">
        <v>72450</v>
      </c>
      <c r="F70" s="39">
        <v>101.39958012596222</v>
      </c>
      <c r="G70" s="40"/>
      <c r="H70" s="147">
        <v>298.583</v>
      </c>
      <c r="I70" s="148">
        <v>154.8</v>
      </c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>
        <v>3263</v>
      </c>
      <c r="D72" s="30">
        <v>3542</v>
      </c>
      <c r="E72" s="30">
        <v>3594</v>
      </c>
      <c r="F72" s="31"/>
      <c r="G72" s="31"/>
      <c r="H72" s="146">
        <v>4.464</v>
      </c>
      <c r="I72" s="146">
        <v>4.885</v>
      </c>
      <c r="J72" s="146"/>
      <c r="K72" s="32"/>
    </row>
    <row r="73" spans="1:11" s="33" customFormat="1" ht="11.25" customHeight="1">
      <c r="A73" s="35" t="s">
        <v>56</v>
      </c>
      <c r="B73" s="29"/>
      <c r="C73" s="30">
        <v>68463</v>
      </c>
      <c r="D73" s="30">
        <v>56943</v>
      </c>
      <c r="E73" s="30">
        <v>56350</v>
      </c>
      <c r="F73" s="31"/>
      <c r="G73" s="31"/>
      <c r="H73" s="146">
        <v>223.872</v>
      </c>
      <c r="I73" s="146">
        <v>185.876</v>
      </c>
      <c r="J73" s="146"/>
      <c r="K73" s="32"/>
    </row>
    <row r="74" spans="1:11" s="33" customFormat="1" ht="11.25" customHeight="1">
      <c r="A74" s="35" t="s">
        <v>57</v>
      </c>
      <c r="B74" s="29"/>
      <c r="C74" s="30">
        <v>67455</v>
      </c>
      <c r="D74" s="30">
        <v>59590</v>
      </c>
      <c r="E74" s="30">
        <v>52000</v>
      </c>
      <c r="F74" s="31"/>
      <c r="G74" s="31"/>
      <c r="H74" s="146">
        <v>350.766</v>
      </c>
      <c r="I74" s="146">
        <v>155.297</v>
      </c>
      <c r="J74" s="146"/>
      <c r="K74" s="32"/>
    </row>
    <row r="75" spans="1:11" s="33" customFormat="1" ht="11.25" customHeight="1">
      <c r="A75" s="35" t="s">
        <v>58</v>
      </c>
      <c r="B75" s="29"/>
      <c r="C75" s="30">
        <v>11233</v>
      </c>
      <c r="D75" s="30">
        <v>14037</v>
      </c>
      <c r="E75" s="30">
        <v>14037</v>
      </c>
      <c r="F75" s="31"/>
      <c r="G75" s="31"/>
      <c r="H75" s="146">
        <v>21.43</v>
      </c>
      <c r="I75" s="146">
        <v>26.625</v>
      </c>
      <c r="J75" s="146"/>
      <c r="K75" s="32"/>
    </row>
    <row r="76" spans="1:11" s="33" customFormat="1" ht="11.25" customHeight="1">
      <c r="A76" s="35" t="s">
        <v>59</v>
      </c>
      <c r="B76" s="29"/>
      <c r="C76" s="30">
        <v>15348</v>
      </c>
      <c r="D76" s="30">
        <v>14526</v>
      </c>
      <c r="E76" s="30">
        <v>14526</v>
      </c>
      <c r="F76" s="31"/>
      <c r="G76" s="31"/>
      <c r="H76" s="146">
        <v>60.241</v>
      </c>
      <c r="I76" s="146">
        <v>51.929</v>
      </c>
      <c r="J76" s="146"/>
      <c r="K76" s="32"/>
    </row>
    <row r="77" spans="1:11" s="33" customFormat="1" ht="11.25" customHeight="1">
      <c r="A77" s="35" t="s">
        <v>60</v>
      </c>
      <c r="B77" s="29"/>
      <c r="C77" s="30">
        <v>8103</v>
      </c>
      <c r="D77" s="30">
        <v>6673</v>
      </c>
      <c r="E77" s="30">
        <v>6673</v>
      </c>
      <c r="F77" s="31"/>
      <c r="G77" s="31"/>
      <c r="H77" s="146">
        <v>35.128</v>
      </c>
      <c r="I77" s="146">
        <v>19.8</v>
      </c>
      <c r="J77" s="146"/>
      <c r="K77" s="32"/>
    </row>
    <row r="78" spans="1:11" s="33" customFormat="1" ht="11.25" customHeight="1">
      <c r="A78" s="35" t="s">
        <v>61</v>
      </c>
      <c r="B78" s="29"/>
      <c r="C78" s="30">
        <v>19615</v>
      </c>
      <c r="D78" s="30">
        <v>17882</v>
      </c>
      <c r="E78" s="30">
        <v>17800</v>
      </c>
      <c r="F78" s="31"/>
      <c r="G78" s="31"/>
      <c r="H78" s="146">
        <v>74.291</v>
      </c>
      <c r="I78" s="146">
        <v>48.07</v>
      </c>
      <c r="J78" s="146"/>
      <c r="K78" s="32"/>
    </row>
    <row r="79" spans="1:11" s="33" customFormat="1" ht="11.25" customHeight="1">
      <c r="A79" s="35" t="s">
        <v>62</v>
      </c>
      <c r="B79" s="29"/>
      <c r="C79" s="30">
        <v>146388</v>
      </c>
      <c r="D79" s="30">
        <v>130790</v>
      </c>
      <c r="E79" s="30">
        <v>130836</v>
      </c>
      <c r="F79" s="31"/>
      <c r="G79" s="31"/>
      <c r="H79" s="146">
        <v>574.246</v>
      </c>
      <c r="I79" s="146">
        <v>443.775</v>
      </c>
      <c r="J79" s="146"/>
      <c r="K79" s="32"/>
    </row>
    <row r="80" spans="1:11" s="42" customFormat="1" ht="11.25" customHeight="1">
      <c r="A80" s="43" t="s">
        <v>63</v>
      </c>
      <c r="B80" s="37"/>
      <c r="C80" s="38">
        <v>339868</v>
      </c>
      <c r="D80" s="38">
        <v>303983</v>
      </c>
      <c r="E80" s="38">
        <v>295816</v>
      </c>
      <c r="F80" s="39">
        <v>97.31333660105993</v>
      </c>
      <c r="G80" s="40"/>
      <c r="H80" s="147">
        <v>1344.438</v>
      </c>
      <c r="I80" s="148">
        <v>936.257</v>
      </c>
      <c r="J80" s="14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>
        <v>129</v>
      </c>
      <c r="D82" s="30">
        <v>129</v>
      </c>
      <c r="E82" s="30">
        <v>129</v>
      </c>
      <c r="F82" s="31"/>
      <c r="G82" s="31"/>
      <c r="H82" s="146">
        <v>0.192</v>
      </c>
      <c r="I82" s="146">
        <v>0.192</v>
      </c>
      <c r="J82" s="146"/>
      <c r="K82" s="32"/>
    </row>
    <row r="83" spans="1:11" s="33" customFormat="1" ht="11.25" customHeight="1">
      <c r="A83" s="35" t="s">
        <v>65</v>
      </c>
      <c r="B83" s="29"/>
      <c r="C83" s="30">
        <v>160</v>
      </c>
      <c r="D83" s="30">
        <v>160</v>
      </c>
      <c r="E83" s="30">
        <v>160</v>
      </c>
      <c r="F83" s="31"/>
      <c r="G83" s="31"/>
      <c r="H83" s="146">
        <v>0.171</v>
      </c>
      <c r="I83" s="146">
        <v>0.16</v>
      </c>
      <c r="J83" s="146"/>
      <c r="K83" s="32"/>
    </row>
    <row r="84" spans="1:11" s="42" customFormat="1" ht="11.25" customHeight="1">
      <c r="A84" s="36" t="s">
        <v>66</v>
      </c>
      <c r="B84" s="37"/>
      <c r="C84" s="38">
        <v>289</v>
      </c>
      <c r="D84" s="38">
        <v>289</v>
      </c>
      <c r="E84" s="38">
        <v>289</v>
      </c>
      <c r="F84" s="39">
        <v>100</v>
      </c>
      <c r="G84" s="40"/>
      <c r="H84" s="147">
        <v>0.363</v>
      </c>
      <c r="I84" s="148">
        <v>0.352</v>
      </c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67</v>
      </c>
      <c r="B87" s="52"/>
      <c r="C87" s="53">
        <v>2061508</v>
      </c>
      <c r="D87" s="53">
        <v>1918493</v>
      </c>
      <c r="E87" s="53">
        <v>1946235</v>
      </c>
      <c r="F87" s="54">
        <f>IF(D87&gt;0,100*E87/D87,0)</f>
        <v>101.44603081689638</v>
      </c>
      <c r="G87" s="40"/>
      <c r="H87" s="151">
        <v>7985.724999999999</v>
      </c>
      <c r="I87" s="152">
        <v>5841.319999999999</v>
      </c>
      <c r="J87" s="152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1" useFirstPageNumber="1" horizontalDpi="600" verticalDpi="600" orientation="portrait" paperSize="9" scale="72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/>
  <dimension ref="A1:K625"/>
  <sheetViews>
    <sheetView view="pageBreakPreview" zoomScale="102" zoomScaleSheetLayoutView="102" zoomScalePageLayoutView="0" workbookViewId="0" topLeftCell="A1">
      <selection activeCell="J87" sqref="J87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72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10</v>
      </c>
      <c r="F7" s="22" t="str">
        <f>CONCATENATE(D6,"=100")</f>
        <v>2019=100</v>
      </c>
      <c r="G7" s="23"/>
      <c r="H7" s="20" t="s">
        <v>6</v>
      </c>
      <c r="I7" s="21" t="s">
        <v>6</v>
      </c>
      <c r="J7" s="21"/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6"/>
      <c r="I9" s="146"/>
      <c r="J9" s="146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6"/>
      <c r="I10" s="146"/>
      <c r="J10" s="146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6"/>
      <c r="I12" s="146"/>
      <c r="J12" s="146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7"/>
      <c r="I13" s="148"/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6"/>
      <c r="I19" s="146"/>
      <c r="J19" s="146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7"/>
      <c r="I22" s="148"/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7"/>
      <c r="I24" s="148"/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7"/>
      <c r="I26" s="148"/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>
        <v>3121</v>
      </c>
      <c r="D28" s="30">
        <v>3506</v>
      </c>
      <c r="E28" s="30">
        <v>3506</v>
      </c>
      <c r="F28" s="31"/>
      <c r="G28" s="31"/>
      <c r="H28" s="146">
        <v>12.378</v>
      </c>
      <c r="I28" s="146">
        <v>13.059</v>
      </c>
      <c r="J28" s="146"/>
      <c r="K28" s="32"/>
    </row>
    <row r="29" spans="1:11" s="33" customFormat="1" ht="11.25" customHeight="1">
      <c r="A29" s="35" t="s">
        <v>21</v>
      </c>
      <c r="B29" s="29"/>
      <c r="C29" s="30">
        <v>1902</v>
      </c>
      <c r="D29" s="30">
        <v>2091</v>
      </c>
      <c r="E29" s="30">
        <v>2107</v>
      </c>
      <c r="F29" s="31"/>
      <c r="G29" s="31"/>
      <c r="H29" s="146">
        <v>4.198</v>
      </c>
      <c r="I29" s="146">
        <v>4.477</v>
      </c>
      <c r="J29" s="146"/>
      <c r="K29" s="32"/>
    </row>
    <row r="30" spans="1:11" s="33" customFormat="1" ht="11.25" customHeight="1">
      <c r="A30" s="35" t="s">
        <v>22</v>
      </c>
      <c r="B30" s="29"/>
      <c r="C30" s="30">
        <v>3437</v>
      </c>
      <c r="D30" s="30">
        <v>3894</v>
      </c>
      <c r="E30" s="30">
        <v>3800</v>
      </c>
      <c r="F30" s="31"/>
      <c r="G30" s="31"/>
      <c r="H30" s="146">
        <v>9.416</v>
      </c>
      <c r="I30" s="146">
        <v>9.509</v>
      </c>
      <c r="J30" s="146"/>
      <c r="K30" s="32"/>
    </row>
    <row r="31" spans="1:11" s="42" customFormat="1" ht="11.25" customHeight="1">
      <c r="A31" s="43" t="s">
        <v>23</v>
      </c>
      <c r="B31" s="37"/>
      <c r="C31" s="38">
        <v>8460</v>
      </c>
      <c r="D31" s="38">
        <v>9491</v>
      </c>
      <c r="E31" s="38">
        <v>9413</v>
      </c>
      <c r="F31" s="39">
        <v>99.17816879148667</v>
      </c>
      <c r="G31" s="40"/>
      <c r="H31" s="147">
        <v>25.992</v>
      </c>
      <c r="I31" s="148">
        <v>27.045</v>
      </c>
      <c r="J31" s="14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>
        <v>333</v>
      </c>
      <c r="D33" s="30">
        <v>400</v>
      </c>
      <c r="E33" s="30">
        <v>400</v>
      </c>
      <c r="F33" s="31"/>
      <c r="G33" s="31"/>
      <c r="H33" s="146">
        <v>1.492</v>
      </c>
      <c r="I33" s="146">
        <v>1.61</v>
      </c>
      <c r="J33" s="146"/>
      <c r="K33" s="32"/>
    </row>
    <row r="34" spans="1:11" s="33" customFormat="1" ht="11.25" customHeight="1">
      <c r="A34" s="35" t="s">
        <v>25</v>
      </c>
      <c r="B34" s="29"/>
      <c r="C34" s="30">
        <v>683</v>
      </c>
      <c r="D34" s="30">
        <v>780</v>
      </c>
      <c r="E34" s="30">
        <v>780</v>
      </c>
      <c r="F34" s="31"/>
      <c r="G34" s="31"/>
      <c r="H34" s="146">
        <v>1.941</v>
      </c>
      <c r="I34" s="146">
        <v>3</v>
      </c>
      <c r="J34" s="146"/>
      <c r="K34" s="32"/>
    </row>
    <row r="35" spans="1:11" s="33" customFormat="1" ht="11.25" customHeight="1">
      <c r="A35" s="35" t="s">
        <v>26</v>
      </c>
      <c r="B35" s="29"/>
      <c r="C35" s="30">
        <v>518</v>
      </c>
      <c r="D35" s="30">
        <v>400</v>
      </c>
      <c r="E35" s="30">
        <v>450</v>
      </c>
      <c r="F35" s="31"/>
      <c r="G35" s="31"/>
      <c r="H35" s="146">
        <v>2.441</v>
      </c>
      <c r="I35" s="146">
        <v>1.2</v>
      </c>
      <c r="J35" s="146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6"/>
      <c r="I36" s="146"/>
      <c r="J36" s="146"/>
      <c r="K36" s="32"/>
    </row>
    <row r="37" spans="1:11" s="42" customFormat="1" ht="11.25" customHeight="1">
      <c r="A37" s="36" t="s">
        <v>28</v>
      </c>
      <c r="B37" s="37"/>
      <c r="C37" s="38">
        <v>1534</v>
      </c>
      <c r="D37" s="38">
        <v>1580</v>
      </c>
      <c r="E37" s="38">
        <v>1630</v>
      </c>
      <c r="F37" s="39">
        <v>103.16455696202532</v>
      </c>
      <c r="G37" s="40"/>
      <c r="H37" s="147">
        <v>5.874</v>
      </c>
      <c r="I37" s="148">
        <v>5.8100000000000005</v>
      </c>
      <c r="J37" s="14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>
        <v>12116</v>
      </c>
      <c r="D39" s="38">
        <v>12100</v>
      </c>
      <c r="E39" s="38">
        <v>11000</v>
      </c>
      <c r="F39" s="39">
        <v>90.9090909090909</v>
      </c>
      <c r="G39" s="40"/>
      <c r="H39" s="147">
        <v>20.149</v>
      </c>
      <c r="I39" s="148">
        <v>19</v>
      </c>
      <c r="J39" s="14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>
        <v>11028</v>
      </c>
      <c r="D41" s="30">
        <v>10378</v>
      </c>
      <c r="E41" s="30">
        <v>10280</v>
      </c>
      <c r="F41" s="31"/>
      <c r="G41" s="31"/>
      <c r="H41" s="146">
        <v>30.496</v>
      </c>
      <c r="I41" s="146">
        <v>15.147</v>
      </c>
      <c r="J41" s="146"/>
      <c r="K41" s="32"/>
    </row>
    <row r="42" spans="1:11" s="33" customFormat="1" ht="11.25" customHeight="1">
      <c r="A42" s="35" t="s">
        <v>31</v>
      </c>
      <c r="B42" s="29"/>
      <c r="C42" s="30">
        <v>4300</v>
      </c>
      <c r="D42" s="30">
        <v>4500</v>
      </c>
      <c r="E42" s="30">
        <v>4400</v>
      </c>
      <c r="F42" s="31"/>
      <c r="G42" s="31"/>
      <c r="H42" s="146">
        <v>18.593</v>
      </c>
      <c r="I42" s="146">
        <v>17.739</v>
      </c>
      <c r="J42" s="146"/>
      <c r="K42" s="32"/>
    </row>
    <row r="43" spans="1:11" s="33" customFormat="1" ht="11.25" customHeight="1">
      <c r="A43" s="35" t="s">
        <v>32</v>
      </c>
      <c r="B43" s="29"/>
      <c r="C43" s="30">
        <v>1196</v>
      </c>
      <c r="D43" s="30">
        <v>1294</v>
      </c>
      <c r="E43" s="30">
        <v>1300</v>
      </c>
      <c r="F43" s="31"/>
      <c r="G43" s="31"/>
      <c r="H43" s="146">
        <v>4.156</v>
      </c>
      <c r="I43" s="146">
        <v>2.323</v>
      </c>
      <c r="J43" s="146"/>
      <c r="K43" s="32"/>
    </row>
    <row r="44" spans="1:11" s="33" customFormat="1" ht="11.25" customHeight="1">
      <c r="A44" s="35" t="s">
        <v>33</v>
      </c>
      <c r="B44" s="29"/>
      <c r="C44" s="30">
        <v>10000</v>
      </c>
      <c r="D44" s="30">
        <v>10000</v>
      </c>
      <c r="E44" s="30">
        <v>10000</v>
      </c>
      <c r="F44" s="31"/>
      <c r="G44" s="31"/>
      <c r="H44" s="146">
        <v>44.799</v>
      </c>
      <c r="I44" s="146">
        <v>30.044</v>
      </c>
      <c r="J44" s="146"/>
      <c r="K44" s="32"/>
    </row>
    <row r="45" spans="1:11" s="33" customFormat="1" ht="11.25" customHeight="1">
      <c r="A45" s="35" t="s">
        <v>34</v>
      </c>
      <c r="B45" s="29"/>
      <c r="C45" s="30">
        <v>1000</v>
      </c>
      <c r="D45" s="30">
        <v>1000</v>
      </c>
      <c r="E45" s="30">
        <v>1000</v>
      </c>
      <c r="F45" s="31"/>
      <c r="G45" s="31"/>
      <c r="H45" s="146">
        <v>3.89</v>
      </c>
      <c r="I45" s="146">
        <v>1.599</v>
      </c>
      <c r="J45" s="146"/>
      <c r="K45" s="32"/>
    </row>
    <row r="46" spans="1:11" s="33" customFormat="1" ht="11.25" customHeight="1">
      <c r="A46" s="35" t="s">
        <v>35</v>
      </c>
      <c r="B46" s="29"/>
      <c r="C46" s="30">
        <v>15000</v>
      </c>
      <c r="D46" s="30">
        <v>15000</v>
      </c>
      <c r="E46" s="30">
        <v>15000</v>
      </c>
      <c r="F46" s="31"/>
      <c r="G46" s="31"/>
      <c r="H46" s="146">
        <v>47.092</v>
      </c>
      <c r="I46" s="146">
        <v>35.216</v>
      </c>
      <c r="J46" s="146"/>
      <c r="K46" s="32"/>
    </row>
    <row r="47" spans="1:11" s="33" customFormat="1" ht="11.25" customHeight="1">
      <c r="A47" s="35" t="s">
        <v>36</v>
      </c>
      <c r="B47" s="29"/>
      <c r="C47" s="30">
        <v>8040</v>
      </c>
      <c r="D47" s="30">
        <v>8040</v>
      </c>
      <c r="E47" s="30">
        <v>5040</v>
      </c>
      <c r="F47" s="31"/>
      <c r="G47" s="31"/>
      <c r="H47" s="146">
        <v>27.737</v>
      </c>
      <c r="I47" s="146">
        <v>25.577</v>
      </c>
      <c r="J47" s="146"/>
      <c r="K47" s="32"/>
    </row>
    <row r="48" spans="1:11" s="33" customFormat="1" ht="11.25" customHeight="1">
      <c r="A48" s="35" t="s">
        <v>37</v>
      </c>
      <c r="B48" s="29"/>
      <c r="C48" s="30">
        <v>1750</v>
      </c>
      <c r="D48" s="30">
        <v>1850</v>
      </c>
      <c r="E48" s="30">
        <v>1750</v>
      </c>
      <c r="F48" s="31"/>
      <c r="G48" s="31"/>
      <c r="H48" s="146">
        <v>7.088</v>
      </c>
      <c r="I48" s="146">
        <v>4.707</v>
      </c>
      <c r="J48" s="146"/>
      <c r="K48" s="32"/>
    </row>
    <row r="49" spans="1:11" s="33" customFormat="1" ht="11.25" customHeight="1">
      <c r="A49" s="35" t="s">
        <v>38</v>
      </c>
      <c r="B49" s="29"/>
      <c r="C49" s="30">
        <v>12360</v>
      </c>
      <c r="D49" s="30">
        <v>13193</v>
      </c>
      <c r="E49" s="30">
        <v>13000</v>
      </c>
      <c r="F49" s="31"/>
      <c r="G49" s="31"/>
      <c r="H49" s="146">
        <v>50.413</v>
      </c>
      <c r="I49" s="146">
        <v>35.456</v>
      </c>
      <c r="J49" s="146"/>
      <c r="K49" s="32"/>
    </row>
    <row r="50" spans="1:11" s="42" customFormat="1" ht="11.25" customHeight="1">
      <c r="A50" s="43" t="s">
        <v>39</v>
      </c>
      <c r="B50" s="37"/>
      <c r="C50" s="38">
        <v>64674</v>
      </c>
      <c r="D50" s="38">
        <v>65255</v>
      </c>
      <c r="E50" s="38">
        <v>61770</v>
      </c>
      <c r="F50" s="39">
        <v>94.65941307179527</v>
      </c>
      <c r="G50" s="40"/>
      <c r="H50" s="147">
        <v>234.264</v>
      </c>
      <c r="I50" s="148">
        <v>167.808</v>
      </c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>
        <v>907</v>
      </c>
      <c r="D52" s="38">
        <v>907</v>
      </c>
      <c r="E52" s="38">
        <v>907</v>
      </c>
      <c r="F52" s="39">
        <v>100</v>
      </c>
      <c r="G52" s="40"/>
      <c r="H52" s="147">
        <v>2.84</v>
      </c>
      <c r="I52" s="148">
        <v>2.84</v>
      </c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>
        <v>20117</v>
      </c>
      <c r="D54" s="30">
        <v>20500</v>
      </c>
      <c r="E54" s="30">
        <v>20000</v>
      </c>
      <c r="F54" s="31"/>
      <c r="G54" s="31"/>
      <c r="H54" s="146">
        <v>53.651</v>
      </c>
      <c r="I54" s="146">
        <v>53.5</v>
      </c>
      <c r="J54" s="146"/>
      <c r="K54" s="32"/>
    </row>
    <row r="55" spans="1:11" s="33" customFormat="1" ht="11.25" customHeight="1">
      <c r="A55" s="35" t="s">
        <v>42</v>
      </c>
      <c r="B55" s="29"/>
      <c r="C55" s="30">
        <v>43842</v>
      </c>
      <c r="D55" s="30">
        <v>44877</v>
      </c>
      <c r="E55" s="30">
        <v>45000</v>
      </c>
      <c r="F55" s="31"/>
      <c r="G55" s="31"/>
      <c r="H55" s="146">
        <v>140.59</v>
      </c>
      <c r="I55" s="146">
        <v>107.165</v>
      </c>
      <c r="J55" s="146"/>
      <c r="K55" s="32"/>
    </row>
    <row r="56" spans="1:11" s="33" customFormat="1" ht="11.25" customHeight="1">
      <c r="A56" s="35" t="s">
        <v>43</v>
      </c>
      <c r="B56" s="29"/>
      <c r="C56" s="30">
        <v>68795</v>
      </c>
      <c r="D56" s="30">
        <v>31205</v>
      </c>
      <c r="E56" s="30">
        <v>57850</v>
      </c>
      <c r="F56" s="31"/>
      <c r="G56" s="31"/>
      <c r="H56" s="146">
        <v>218.81</v>
      </c>
      <c r="I56" s="146">
        <v>74.795</v>
      </c>
      <c r="J56" s="146"/>
      <c r="K56" s="32"/>
    </row>
    <row r="57" spans="1:11" s="33" customFormat="1" ht="11.25" customHeight="1">
      <c r="A57" s="35" t="s">
        <v>44</v>
      </c>
      <c r="B57" s="29"/>
      <c r="C57" s="30">
        <v>8101</v>
      </c>
      <c r="D57" s="30">
        <v>6939</v>
      </c>
      <c r="E57" s="30">
        <v>6939</v>
      </c>
      <c r="F57" s="31"/>
      <c r="G57" s="31"/>
      <c r="H57" s="146">
        <v>23.966</v>
      </c>
      <c r="I57" s="146">
        <v>19.793</v>
      </c>
      <c r="J57" s="146"/>
      <c r="K57" s="32"/>
    </row>
    <row r="58" spans="1:11" s="33" customFormat="1" ht="11.25" customHeight="1">
      <c r="A58" s="35" t="s">
        <v>45</v>
      </c>
      <c r="B58" s="29"/>
      <c r="C58" s="30">
        <v>15524</v>
      </c>
      <c r="D58" s="30">
        <v>16656</v>
      </c>
      <c r="E58" s="30">
        <v>33624</v>
      </c>
      <c r="F58" s="31"/>
      <c r="G58" s="31"/>
      <c r="H58" s="146">
        <v>49.568</v>
      </c>
      <c r="I58" s="146">
        <v>25.544</v>
      </c>
      <c r="J58" s="146"/>
      <c r="K58" s="32"/>
    </row>
    <row r="59" spans="1:11" s="42" customFormat="1" ht="11.25" customHeight="1">
      <c r="A59" s="36" t="s">
        <v>46</v>
      </c>
      <c r="B59" s="37"/>
      <c r="C59" s="38">
        <v>156379</v>
      </c>
      <c r="D59" s="38">
        <v>120177</v>
      </c>
      <c r="E59" s="38">
        <v>163413</v>
      </c>
      <c r="F59" s="39">
        <v>135.9769340223171</v>
      </c>
      <c r="G59" s="40"/>
      <c r="H59" s="147">
        <v>486.58500000000004</v>
      </c>
      <c r="I59" s="148">
        <v>280.797</v>
      </c>
      <c r="J59" s="14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>
        <v>690</v>
      </c>
      <c r="D61" s="30">
        <v>730</v>
      </c>
      <c r="E61" s="30">
        <v>700</v>
      </c>
      <c r="F61" s="31"/>
      <c r="G61" s="31"/>
      <c r="H61" s="146">
        <v>1.163</v>
      </c>
      <c r="I61" s="146">
        <v>1.09</v>
      </c>
      <c r="J61" s="146"/>
      <c r="K61" s="32"/>
    </row>
    <row r="62" spans="1:11" s="33" customFormat="1" ht="11.25" customHeight="1">
      <c r="A62" s="35" t="s">
        <v>48</v>
      </c>
      <c r="B62" s="29"/>
      <c r="C62" s="30">
        <v>128</v>
      </c>
      <c r="D62" s="30">
        <v>128</v>
      </c>
      <c r="E62" s="30">
        <v>128</v>
      </c>
      <c r="F62" s="31"/>
      <c r="G62" s="31"/>
      <c r="H62" s="146">
        <v>0.175</v>
      </c>
      <c r="I62" s="146">
        <v>0.203</v>
      </c>
      <c r="J62" s="146"/>
      <c r="K62" s="32"/>
    </row>
    <row r="63" spans="1:11" s="33" customFormat="1" ht="11.25" customHeight="1">
      <c r="A63" s="35" t="s">
        <v>49</v>
      </c>
      <c r="B63" s="29"/>
      <c r="C63" s="30">
        <v>7519</v>
      </c>
      <c r="D63" s="30">
        <v>850.54</v>
      </c>
      <c r="E63" s="30">
        <v>850.54</v>
      </c>
      <c r="F63" s="31"/>
      <c r="G63" s="31"/>
      <c r="H63" s="146">
        <v>20.571</v>
      </c>
      <c r="I63" s="146">
        <v>1.409</v>
      </c>
      <c r="J63" s="146"/>
      <c r="K63" s="32"/>
    </row>
    <row r="64" spans="1:11" s="42" customFormat="1" ht="11.25" customHeight="1">
      <c r="A64" s="36" t="s">
        <v>50</v>
      </c>
      <c r="B64" s="37"/>
      <c r="C64" s="38">
        <v>8337</v>
      </c>
      <c r="D64" s="38">
        <v>1708.54</v>
      </c>
      <c r="E64" s="38">
        <v>1678.54</v>
      </c>
      <c r="F64" s="39">
        <v>98.24411485830007</v>
      </c>
      <c r="G64" s="40"/>
      <c r="H64" s="147">
        <v>21.909000000000002</v>
      </c>
      <c r="I64" s="148">
        <v>2.702</v>
      </c>
      <c r="J64" s="14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>
        <v>11154</v>
      </c>
      <c r="D66" s="38">
        <v>12028</v>
      </c>
      <c r="E66" s="38">
        <v>12089</v>
      </c>
      <c r="F66" s="39">
        <v>100.50714998337213</v>
      </c>
      <c r="G66" s="40"/>
      <c r="H66" s="147">
        <v>15.57</v>
      </c>
      <c r="I66" s="148">
        <v>9.574</v>
      </c>
      <c r="J66" s="14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6"/>
      <c r="I68" s="146"/>
      <c r="J68" s="146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6"/>
      <c r="I69" s="146"/>
      <c r="J69" s="146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7"/>
      <c r="I70" s="148"/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>
        <v>8409</v>
      </c>
      <c r="D72" s="30">
        <v>9304</v>
      </c>
      <c r="E72" s="30">
        <v>9382</v>
      </c>
      <c r="F72" s="31"/>
      <c r="G72" s="31"/>
      <c r="H72" s="146">
        <v>14.848</v>
      </c>
      <c r="I72" s="146">
        <v>16.984</v>
      </c>
      <c r="J72" s="146"/>
      <c r="K72" s="32"/>
    </row>
    <row r="73" spans="1:11" s="33" customFormat="1" ht="11.25" customHeight="1">
      <c r="A73" s="35" t="s">
        <v>56</v>
      </c>
      <c r="B73" s="29"/>
      <c r="C73" s="30">
        <v>782</v>
      </c>
      <c r="D73" s="30">
        <v>906</v>
      </c>
      <c r="E73" s="30">
        <v>11020</v>
      </c>
      <c r="F73" s="31"/>
      <c r="G73" s="31"/>
      <c r="H73" s="146">
        <v>2.346</v>
      </c>
      <c r="I73" s="146">
        <v>2.657</v>
      </c>
      <c r="J73" s="146"/>
      <c r="K73" s="32"/>
    </row>
    <row r="74" spans="1:11" s="33" customFormat="1" ht="11.25" customHeight="1">
      <c r="A74" s="35" t="s">
        <v>57</v>
      </c>
      <c r="B74" s="29"/>
      <c r="C74" s="30">
        <v>14878</v>
      </c>
      <c r="D74" s="30">
        <v>13634</v>
      </c>
      <c r="E74" s="30">
        <v>14000</v>
      </c>
      <c r="F74" s="31"/>
      <c r="G74" s="31"/>
      <c r="H74" s="146">
        <v>66.951</v>
      </c>
      <c r="I74" s="146">
        <v>25.892</v>
      </c>
      <c r="J74" s="146"/>
      <c r="K74" s="32"/>
    </row>
    <row r="75" spans="1:11" s="33" customFormat="1" ht="11.25" customHeight="1">
      <c r="A75" s="35" t="s">
        <v>58</v>
      </c>
      <c r="B75" s="29"/>
      <c r="C75" s="30">
        <v>36689</v>
      </c>
      <c r="D75" s="30">
        <v>9488</v>
      </c>
      <c r="E75" s="30">
        <v>9488</v>
      </c>
      <c r="F75" s="31"/>
      <c r="G75" s="31"/>
      <c r="H75" s="146">
        <v>75.78</v>
      </c>
      <c r="I75" s="146">
        <v>20.618</v>
      </c>
      <c r="J75" s="146"/>
      <c r="K75" s="32"/>
    </row>
    <row r="76" spans="1:11" s="33" customFormat="1" ht="11.25" customHeight="1">
      <c r="A76" s="35" t="s">
        <v>59</v>
      </c>
      <c r="B76" s="29"/>
      <c r="C76" s="30">
        <v>690</v>
      </c>
      <c r="D76" s="30">
        <v>969</v>
      </c>
      <c r="E76" s="30">
        <v>107</v>
      </c>
      <c r="F76" s="31"/>
      <c r="G76" s="31"/>
      <c r="H76" s="146">
        <v>2.774</v>
      </c>
      <c r="I76" s="146">
        <v>3.049</v>
      </c>
      <c r="J76" s="146"/>
      <c r="K76" s="32"/>
    </row>
    <row r="77" spans="1:11" s="33" customFormat="1" ht="11.25" customHeight="1">
      <c r="A77" s="35" t="s">
        <v>60</v>
      </c>
      <c r="B77" s="29"/>
      <c r="C77" s="30">
        <v>2850</v>
      </c>
      <c r="D77" s="30">
        <v>2967</v>
      </c>
      <c r="E77" s="30">
        <v>2967</v>
      </c>
      <c r="F77" s="31"/>
      <c r="G77" s="31"/>
      <c r="H77" s="146">
        <v>10.113</v>
      </c>
      <c r="I77" s="146">
        <v>6.724</v>
      </c>
      <c r="J77" s="146"/>
      <c r="K77" s="32"/>
    </row>
    <row r="78" spans="1:11" s="33" customFormat="1" ht="11.25" customHeight="1">
      <c r="A78" s="35" t="s">
        <v>61</v>
      </c>
      <c r="B78" s="29"/>
      <c r="C78" s="30">
        <v>1555</v>
      </c>
      <c r="D78" s="30">
        <v>1300</v>
      </c>
      <c r="E78" s="30">
        <v>350</v>
      </c>
      <c r="F78" s="31"/>
      <c r="G78" s="31"/>
      <c r="H78" s="146">
        <v>6.012</v>
      </c>
      <c r="I78" s="146">
        <v>3.64</v>
      </c>
      <c r="J78" s="146"/>
      <c r="K78" s="32"/>
    </row>
    <row r="79" spans="1:11" s="33" customFormat="1" ht="11.25" customHeight="1">
      <c r="A79" s="35" t="s">
        <v>62</v>
      </c>
      <c r="B79" s="29"/>
      <c r="C79" s="30">
        <v>7266</v>
      </c>
      <c r="D79" s="30">
        <v>6101</v>
      </c>
      <c r="E79" s="30">
        <v>6093</v>
      </c>
      <c r="F79" s="31"/>
      <c r="G79" s="31"/>
      <c r="H79" s="146">
        <v>28.662</v>
      </c>
      <c r="I79" s="146">
        <v>24.354</v>
      </c>
      <c r="J79" s="146"/>
      <c r="K79" s="32"/>
    </row>
    <row r="80" spans="1:11" s="42" customFormat="1" ht="11.25" customHeight="1">
      <c r="A80" s="43" t="s">
        <v>63</v>
      </c>
      <c r="B80" s="37"/>
      <c r="C80" s="38">
        <v>73119</v>
      </c>
      <c r="D80" s="38">
        <v>44669</v>
      </c>
      <c r="E80" s="38">
        <v>53407</v>
      </c>
      <c r="F80" s="39">
        <v>119.56166468915804</v>
      </c>
      <c r="G80" s="40"/>
      <c r="H80" s="147">
        <v>207.48600000000002</v>
      </c>
      <c r="I80" s="148">
        <v>103.918</v>
      </c>
      <c r="J80" s="14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6"/>
      <c r="I82" s="146"/>
      <c r="J82" s="146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6"/>
      <c r="I83" s="146"/>
      <c r="J83" s="146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7"/>
      <c r="I84" s="148"/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67</v>
      </c>
      <c r="B87" s="52"/>
      <c r="C87" s="53">
        <v>336680</v>
      </c>
      <c r="D87" s="53">
        <v>267915.54000000004</v>
      </c>
      <c r="E87" s="53">
        <v>315307.54000000004</v>
      </c>
      <c r="F87" s="54">
        <f>IF(D87&gt;0,100*E87/D87,0)</f>
        <v>117.68915681412135</v>
      </c>
      <c r="G87" s="40"/>
      <c r="H87" s="151">
        <v>1020.669</v>
      </c>
      <c r="I87" s="152">
        <v>619.494</v>
      </c>
      <c r="J87" s="152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2" useFirstPageNumber="1" horizontalDpi="600" verticalDpi="600" orientation="portrait" paperSize="9" scale="72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"/>
  <dimension ref="A1:K625"/>
  <sheetViews>
    <sheetView view="pageBreakPreview" zoomScale="99" zoomScaleSheetLayoutView="99" zoomScalePageLayoutView="0" workbookViewId="0" topLeftCell="A1">
      <selection activeCell="J87" sqref="J87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73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10</v>
      </c>
      <c r="F7" s="22" t="str">
        <f>CONCATENATE(D6,"=100")</f>
        <v>2019=100</v>
      </c>
      <c r="G7" s="23"/>
      <c r="H7" s="20" t="s">
        <v>6</v>
      </c>
      <c r="I7" s="21" t="s">
        <v>6</v>
      </c>
      <c r="J7" s="21"/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13</v>
      </c>
      <c r="D9" s="30">
        <v>80</v>
      </c>
      <c r="E9" s="30">
        <v>80</v>
      </c>
      <c r="F9" s="31"/>
      <c r="G9" s="31"/>
      <c r="H9" s="146">
        <v>0.026</v>
      </c>
      <c r="I9" s="146">
        <v>0.28</v>
      </c>
      <c r="J9" s="146"/>
      <c r="K9" s="32"/>
    </row>
    <row r="10" spans="1:11" s="33" customFormat="1" ht="11.25" customHeight="1">
      <c r="A10" s="35" t="s">
        <v>8</v>
      </c>
      <c r="B10" s="29"/>
      <c r="C10" s="30">
        <v>54</v>
      </c>
      <c r="D10" s="30">
        <v>59</v>
      </c>
      <c r="E10" s="30">
        <v>59</v>
      </c>
      <c r="F10" s="31"/>
      <c r="G10" s="31"/>
      <c r="H10" s="146">
        <v>0.108</v>
      </c>
      <c r="I10" s="146">
        <v>0.118</v>
      </c>
      <c r="J10" s="146"/>
      <c r="K10" s="32"/>
    </row>
    <row r="11" spans="1:11" s="33" customFormat="1" ht="11.25" customHeight="1">
      <c r="A11" s="28" t="s">
        <v>9</v>
      </c>
      <c r="B11" s="29"/>
      <c r="C11" s="30">
        <v>4</v>
      </c>
      <c r="D11" s="30">
        <v>40</v>
      </c>
      <c r="E11" s="30">
        <v>40</v>
      </c>
      <c r="F11" s="31"/>
      <c r="G11" s="31"/>
      <c r="H11" s="146">
        <v>0.012</v>
      </c>
      <c r="I11" s="146">
        <v>0.118</v>
      </c>
      <c r="J11" s="146"/>
      <c r="K11" s="32"/>
    </row>
    <row r="12" spans="1:11" s="33" customFormat="1" ht="11.25" customHeight="1">
      <c r="A12" s="35" t="s">
        <v>10</v>
      </c>
      <c r="B12" s="29"/>
      <c r="C12" s="30">
        <v>37</v>
      </c>
      <c r="D12" s="30">
        <v>25</v>
      </c>
      <c r="E12" s="30">
        <v>25</v>
      </c>
      <c r="F12" s="31"/>
      <c r="G12" s="31"/>
      <c r="H12" s="146">
        <v>0.081</v>
      </c>
      <c r="I12" s="146">
        <v>0.055</v>
      </c>
      <c r="J12" s="146"/>
      <c r="K12" s="32"/>
    </row>
    <row r="13" spans="1:11" s="42" customFormat="1" ht="11.25" customHeight="1">
      <c r="A13" s="36" t="s">
        <v>11</v>
      </c>
      <c r="B13" s="37"/>
      <c r="C13" s="38">
        <v>108</v>
      </c>
      <c r="D13" s="38">
        <v>204</v>
      </c>
      <c r="E13" s="38">
        <v>204</v>
      </c>
      <c r="F13" s="39">
        <v>100</v>
      </c>
      <c r="G13" s="40"/>
      <c r="H13" s="147">
        <v>0.22700000000000004</v>
      </c>
      <c r="I13" s="148">
        <v>0.5710000000000001</v>
      </c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>
        <v>49</v>
      </c>
      <c r="D17" s="38">
        <v>50</v>
      </c>
      <c r="E17" s="38"/>
      <c r="F17" s="39"/>
      <c r="G17" s="40"/>
      <c r="H17" s="147">
        <v>0.059</v>
      </c>
      <c r="I17" s="148">
        <v>0.058</v>
      </c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>
        <v>6608</v>
      </c>
      <c r="D19" s="30">
        <v>6062</v>
      </c>
      <c r="E19" s="30">
        <v>6062</v>
      </c>
      <c r="F19" s="31"/>
      <c r="G19" s="31"/>
      <c r="H19" s="146">
        <v>33.04</v>
      </c>
      <c r="I19" s="146">
        <v>33.341</v>
      </c>
      <c r="J19" s="146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>
        <v>6608</v>
      </c>
      <c r="D22" s="38">
        <v>6062</v>
      </c>
      <c r="E22" s="38">
        <v>6062</v>
      </c>
      <c r="F22" s="39">
        <v>100</v>
      </c>
      <c r="G22" s="40"/>
      <c r="H22" s="147">
        <v>33.04</v>
      </c>
      <c r="I22" s="148">
        <v>33.341</v>
      </c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>
        <v>11169</v>
      </c>
      <c r="D24" s="38">
        <v>12046</v>
      </c>
      <c r="E24" s="38">
        <v>12200</v>
      </c>
      <c r="F24" s="39">
        <v>101.27843267474681</v>
      </c>
      <c r="G24" s="40"/>
      <c r="H24" s="147">
        <v>52.614</v>
      </c>
      <c r="I24" s="148">
        <v>60.548</v>
      </c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>
        <v>385</v>
      </c>
      <c r="D26" s="38">
        <v>450</v>
      </c>
      <c r="E26" s="38">
        <v>400</v>
      </c>
      <c r="F26" s="39">
        <v>88.88888888888889</v>
      </c>
      <c r="G26" s="40"/>
      <c r="H26" s="147">
        <v>1.793</v>
      </c>
      <c r="I26" s="148">
        <v>1.8</v>
      </c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>
        <v>3073</v>
      </c>
      <c r="D28" s="30">
        <v>2952</v>
      </c>
      <c r="E28" s="30">
        <v>2952</v>
      </c>
      <c r="F28" s="31"/>
      <c r="G28" s="31"/>
      <c r="H28" s="146">
        <v>9.12</v>
      </c>
      <c r="I28" s="146">
        <v>7.472</v>
      </c>
      <c r="J28" s="146"/>
      <c r="K28" s="32"/>
    </row>
    <row r="29" spans="1:11" s="33" customFormat="1" ht="11.25" customHeight="1">
      <c r="A29" s="35" t="s">
        <v>21</v>
      </c>
      <c r="B29" s="29"/>
      <c r="C29" s="30">
        <v>17069</v>
      </c>
      <c r="D29" s="30">
        <v>15467</v>
      </c>
      <c r="E29" s="30">
        <v>17000</v>
      </c>
      <c r="F29" s="31"/>
      <c r="G29" s="31"/>
      <c r="H29" s="146">
        <v>29.75</v>
      </c>
      <c r="I29" s="146">
        <v>17.018</v>
      </c>
      <c r="J29" s="146"/>
      <c r="K29" s="32"/>
    </row>
    <row r="30" spans="1:11" s="33" customFormat="1" ht="11.25" customHeight="1">
      <c r="A30" s="35" t="s">
        <v>22</v>
      </c>
      <c r="B30" s="29"/>
      <c r="C30" s="30">
        <v>8459</v>
      </c>
      <c r="D30" s="30">
        <v>8503</v>
      </c>
      <c r="E30" s="30">
        <v>8500</v>
      </c>
      <c r="F30" s="31"/>
      <c r="G30" s="31"/>
      <c r="H30" s="146">
        <v>10.934</v>
      </c>
      <c r="I30" s="146">
        <v>14.095</v>
      </c>
      <c r="J30" s="146"/>
      <c r="K30" s="32"/>
    </row>
    <row r="31" spans="1:11" s="42" customFormat="1" ht="11.25" customHeight="1">
      <c r="A31" s="43" t="s">
        <v>23</v>
      </c>
      <c r="B31" s="37"/>
      <c r="C31" s="38">
        <v>28601</v>
      </c>
      <c r="D31" s="38">
        <v>26922</v>
      </c>
      <c r="E31" s="38">
        <v>28452</v>
      </c>
      <c r="F31" s="39">
        <v>105.6830844662358</v>
      </c>
      <c r="G31" s="40"/>
      <c r="H31" s="147">
        <v>49.803999999999995</v>
      </c>
      <c r="I31" s="148">
        <v>38.585</v>
      </c>
      <c r="J31" s="14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>
        <v>1759</v>
      </c>
      <c r="D33" s="30">
        <v>1500</v>
      </c>
      <c r="E33" s="30">
        <v>1500</v>
      </c>
      <c r="F33" s="31"/>
      <c r="G33" s="31"/>
      <c r="H33" s="146">
        <v>7.606</v>
      </c>
      <c r="I33" s="146">
        <v>4.95</v>
      </c>
      <c r="J33" s="146"/>
      <c r="K33" s="32"/>
    </row>
    <row r="34" spans="1:11" s="33" customFormat="1" ht="11.25" customHeight="1">
      <c r="A34" s="35" t="s">
        <v>25</v>
      </c>
      <c r="B34" s="29"/>
      <c r="C34" s="30">
        <v>1336</v>
      </c>
      <c r="D34" s="30">
        <v>1230</v>
      </c>
      <c r="E34" s="30">
        <v>1230</v>
      </c>
      <c r="F34" s="31"/>
      <c r="G34" s="31"/>
      <c r="H34" s="146">
        <v>2.848</v>
      </c>
      <c r="I34" s="146">
        <v>2.6</v>
      </c>
      <c r="J34" s="146"/>
      <c r="K34" s="32"/>
    </row>
    <row r="35" spans="1:11" s="33" customFormat="1" ht="11.25" customHeight="1">
      <c r="A35" s="35" t="s">
        <v>26</v>
      </c>
      <c r="B35" s="29"/>
      <c r="C35" s="30">
        <v>2236</v>
      </c>
      <c r="D35" s="30">
        <v>3500</v>
      </c>
      <c r="E35" s="30">
        <v>3000</v>
      </c>
      <c r="F35" s="31"/>
      <c r="G35" s="31"/>
      <c r="H35" s="146">
        <v>8.1</v>
      </c>
      <c r="I35" s="146">
        <v>7</v>
      </c>
      <c r="J35" s="146"/>
      <c r="K35" s="32"/>
    </row>
    <row r="36" spans="1:11" s="33" customFormat="1" ht="11.25" customHeight="1">
      <c r="A36" s="35" t="s">
        <v>27</v>
      </c>
      <c r="B36" s="29"/>
      <c r="C36" s="30">
        <v>827</v>
      </c>
      <c r="D36" s="30">
        <v>827</v>
      </c>
      <c r="E36" s="30">
        <v>827</v>
      </c>
      <c r="F36" s="31"/>
      <c r="G36" s="31"/>
      <c r="H36" s="146">
        <v>1.311</v>
      </c>
      <c r="I36" s="146">
        <v>0.96</v>
      </c>
      <c r="J36" s="146"/>
      <c r="K36" s="32"/>
    </row>
    <row r="37" spans="1:11" s="42" customFormat="1" ht="11.25" customHeight="1">
      <c r="A37" s="36" t="s">
        <v>28</v>
      </c>
      <c r="B37" s="37"/>
      <c r="C37" s="38">
        <v>6158</v>
      </c>
      <c r="D37" s="38">
        <v>7057</v>
      </c>
      <c r="E37" s="38">
        <v>6557</v>
      </c>
      <c r="F37" s="39">
        <v>92.91483633271929</v>
      </c>
      <c r="G37" s="40"/>
      <c r="H37" s="147">
        <v>19.865000000000002</v>
      </c>
      <c r="I37" s="148">
        <v>15.510000000000002</v>
      </c>
      <c r="J37" s="14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>
        <v>15215</v>
      </c>
      <c r="D39" s="38">
        <v>15200</v>
      </c>
      <c r="E39" s="38">
        <v>13700</v>
      </c>
      <c r="F39" s="39">
        <v>90.13157894736842</v>
      </c>
      <c r="G39" s="40"/>
      <c r="H39" s="147">
        <v>10.194</v>
      </c>
      <c r="I39" s="148">
        <v>8.6</v>
      </c>
      <c r="J39" s="14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>
        <v>3990</v>
      </c>
      <c r="D41" s="30">
        <v>700</v>
      </c>
      <c r="E41" s="30">
        <v>2170</v>
      </c>
      <c r="F41" s="31"/>
      <c r="G41" s="31"/>
      <c r="H41" s="146">
        <v>9.38</v>
      </c>
      <c r="I41" s="146">
        <v>0.524</v>
      </c>
      <c r="J41" s="146"/>
      <c r="K41" s="32"/>
    </row>
    <row r="42" spans="1:11" s="33" customFormat="1" ht="11.25" customHeight="1">
      <c r="A42" s="35" t="s">
        <v>31</v>
      </c>
      <c r="B42" s="29"/>
      <c r="C42" s="30">
        <v>15020</v>
      </c>
      <c r="D42" s="30">
        <v>9169</v>
      </c>
      <c r="E42" s="30">
        <v>9725</v>
      </c>
      <c r="F42" s="31"/>
      <c r="G42" s="31"/>
      <c r="H42" s="146">
        <v>54.684</v>
      </c>
      <c r="I42" s="146">
        <v>29.207</v>
      </c>
      <c r="J42" s="146"/>
      <c r="K42" s="32"/>
    </row>
    <row r="43" spans="1:11" s="33" customFormat="1" ht="11.25" customHeight="1">
      <c r="A43" s="35" t="s">
        <v>32</v>
      </c>
      <c r="B43" s="29"/>
      <c r="C43" s="30">
        <v>19100</v>
      </c>
      <c r="D43" s="30">
        <v>11029</v>
      </c>
      <c r="E43" s="30">
        <v>13000</v>
      </c>
      <c r="F43" s="31"/>
      <c r="G43" s="31"/>
      <c r="H43" s="146">
        <v>59.174</v>
      </c>
      <c r="I43" s="146">
        <v>16.079</v>
      </c>
      <c r="J43" s="146"/>
      <c r="K43" s="32"/>
    </row>
    <row r="44" spans="1:11" s="33" customFormat="1" ht="11.25" customHeight="1">
      <c r="A44" s="35" t="s">
        <v>33</v>
      </c>
      <c r="B44" s="29"/>
      <c r="C44" s="30">
        <v>29562</v>
      </c>
      <c r="D44" s="30">
        <v>16277</v>
      </c>
      <c r="E44" s="30">
        <v>20199</v>
      </c>
      <c r="F44" s="31"/>
      <c r="G44" s="31"/>
      <c r="H44" s="146">
        <v>115.082</v>
      </c>
      <c r="I44" s="146">
        <v>45.526</v>
      </c>
      <c r="J44" s="146"/>
      <c r="K44" s="32"/>
    </row>
    <row r="45" spans="1:11" s="33" customFormat="1" ht="11.25" customHeight="1">
      <c r="A45" s="35" t="s">
        <v>34</v>
      </c>
      <c r="B45" s="29"/>
      <c r="C45" s="30">
        <v>13769</v>
      </c>
      <c r="D45" s="30">
        <v>7231</v>
      </c>
      <c r="E45" s="30">
        <v>13500</v>
      </c>
      <c r="F45" s="31"/>
      <c r="G45" s="31"/>
      <c r="H45" s="146">
        <v>42.409</v>
      </c>
      <c r="I45" s="146">
        <v>10.546</v>
      </c>
      <c r="J45" s="146"/>
      <c r="K45" s="32"/>
    </row>
    <row r="46" spans="1:11" s="33" customFormat="1" ht="11.25" customHeight="1">
      <c r="A46" s="35" t="s">
        <v>35</v>
      </c>
      <c r="B46" s="29"/>
      <c r="C46" s="30">
        <v>2591</v>
      </c>
      <c r="D46" s="30">
        <v>3061</v>
      </c>
      <c r="E46" s="30">
        <v>3000</v>
      </c>
      <c r="F46" s="31"/>
      <c r="G46" s="31"/>
      <c r="H46" s="146">
        <v>6.514</v>
      </c>
      <c r="I46" s="146">
        <v>4.774</v>
      </c>
      <c r="J46" s="146"/>
      <c r="K46" s="32"/>
    </row>
    <row r="47" spans="1:11" s="33" customFormat="1" ht="11.25" customHeight="1">
      <c r="A47" s="35" t="s">
        <v>36</v>
      </c>
      <c r="B47" s="29"/>
      <c r="C47" s="30">
        <v>1218</v>
      </c>
      <c r="D47" s="30">
        <v>1342</v>
      </c>
      <c r="E47" s="30">
        <v>1250</v>
      </c>
      <c r="F47" s="31"/>
      <c r="G47" s="31"/>
      <c r="H47" s="146">
        <v>3.199</v>
      </c>
      <c r="I47" s="146">
        <v>2.309</v>
      </c>
      <c r="J47" s="146"/>
      <c r="K47" s="32"/>
    </row>
    <row r="48" spans="1:11" s="33" customFormat="1" ht="11.25" customHeight="1">
      <c r="A48" s="35" t="s">
        <v>37</v>
      </c>
      <c r="B48" s="29"/>
      <c r="C48" s="30">
        <v>13500</v>
      </c>
      <c r="D48" s="30">
        <v>3755</v>
      </c>
      <c r="E48" s="30">
        <v>11500</v>
      </c>
      <c r="F48" s="31"/>
      <c r="G48" s="31"/>
      <c r="H48" s="146">
        <v>39.083</v>
      </c>
      <c r="I48" s="146">
        <v>4.138</v>
      </c>
      <c r="J48" s="146"/>
      <c r="K48" s="32"/>
    </row>
    <row r="49" spans="1:11" s="33" customFormat="1" ht="11.25" customHeight="1">
      <c r="A49" s="35" t="s">
        <v>38</v>
      </c>
      <c r="B49" s="29"/>
      <c r="C49" s="30">
        <v>18511</v>
      </c>
      <c r="D49" s="30">
        <v>5364</v>
      </c>
      <c r="E49" s="30">
        <v>5250</v>
      </c>
      <c r="F49" s="31"/>
      <c r="G49" s="31"/>
      <c r="H49" s="146">
        <v>56.344</v>
      </c>
      <c r="I49" s="146">
        <v>9.816</v>
      </c>
      <c r="J49" s="146"/>
      <c r="K49" s="32"/>
    </row>
    <row r="50" spans="1:11" s="42" customFormat="1" ht="11.25" customHeight="1">
      <c r="A50" s="43" t="s">
        <v>39</v>
      </c>
      <c r="B50" s="37"/>
      <c r="C50" s="38">
        <v>117261</v>
      </c>
      <c r="D50" s="38">
        <v>57928</v>
      </c>
      <c r="E50" s="38">
        <v>79594</v>
      </c>
      <c r="F50" s="39">
        <v>137.4016019886756</v>
      </c>
      <c r="G50" s="40"/>
      <c r="H50" s="147">
        <v>385.86899999999997</v>
      </c>
      <c r="I50" s="148">
        <v>122.91900000000001</v>
      </c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>
        <v>7242</v>
      </c>
      <c r="D52" s="38">
        <v>7242</v>
      </c>
      <c r="E52" s="38">
        <v>7242</v>
      </c>
      <c r="F52" s="39">
        <v>100</v>
      </c>
      <c r="G52" s="40"/>
      <c r="H52" s="147">
        <v>18.448</v>
      </c>
      <c r="I52" s="148">
        <v>18.448</v>
      </c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>
        <v>40463</v>
      </c>
      <c r="D54" s="30">
        <v>34448</v>
      </c>
      <c r="E54" s="30">
        <v>34500</v>
      </c>
      <c r="F54" s="31"/>
      <c r="G54" s="31"/>
      <c r="H54" s="146">
        <v>87.839</v>
      </c>
      <c r="I54" s="146">
        <v>81.748</v>
      </c>
      <c r="J54" s="146"/>
      <c r="K54" s="32"/>
    </row>
    <row r="55" spans="1:11" s="33" customFormat="1" ht="11.25" customHeight="1">
      <c r="A55" s="35" t="s">
        <v>42</v>
      </c>
      <c r="B55" s="29"/>
      <c r="C55" s="30">
        <v>78475</v>
      </c>
      <c r="D55" s="30">
        <v>68778</v>
      </c>
      <c r="E55" s="30">
        <v>68000</v>
      </c>
      <c r="F55" s="31"/>
      <c r="G55" s="31"/>
      <c r="H55" s="146">
        <v>172.784</v>
      </c>
      <c r="I55" s="146">
        <v>121.049</v>
      </c>
      <c r="J55" s="146"/>
      <c r="K55" s="32"/>
    </row>
    <row r="56" spans="1:11" s="33" customFormat="1" ht="11.25" customHeight="1">
      <c r="A56" s="35" t="s">
        <v>43</v>
      </c>
      <c r="B56" s="29"/>
      <c r="C56" s="30">
        <v>9730</v>
      </c>
      <c r="D56" s="30">
        <v>10512</v>
      </c>
      <c r="E56" s="30">
        <v>9720</v>
      </c>
      <c r="F56" s="31"/>
      <c r="G56" s="31"/>
      <c r="H56" s="146">
        <v>19.677</v>
      </c>
      <c r="I56" s="146">
        <v>22.06</v>
      </c>
      <c r="J56" s="146"/>
      <c r="K56" s="32"/>
    </row>
    <row r="57" spans="1:11" s="33" customFormat="1" ht="11.25" customHeight="1">
      <c r="A57" s="35" t="s">
        <v>44</v>
      </c>
      <c r="B57" s="29"/>
      <c r="C57" s="30">
        <v>7533</v>
      </c>
      <c r="D57" s="30">
        <v>5807</v>
      </c>
      <c r="E57" s="30">
        <v>5807</v>
      </c>
      <c r="F57" s="31"/>
      <c r="G57" s="31"/>
      <c r="H57" s="146">
        <v>24.196</v>
      </c>
      <c r="I57" s="146">
        <v>9.022</v>
      </c>
      <c r="J57" s="146"/>
      <c r="K57" s="32"/>
    </row>
    <row r="58" spans="1:11" s="33" customFormat="1" ht="11.25" customHeight="1">
      <c r="A58" s="35" t="s">
        <v>45</v>
      </c>
      <c r="B58" s="29"/>
      <c r="C58" s="30">
        <v>39634</v>
      </c>
      <c r="D58" s="30">
        <v>42504</v>
      </c>
      <c r="E58" s="30">
        <v>42787</v>
      </c>
      <c r="F58" s="31"/>
      <c r="G58" s="31"/>
      <c r="H58" s="146">
        <v>102.162</v>
      </c>
      <c r="I58" s="146">
        <v>31.743</v>
      </c>
      <c r="J58" s="146"/>
      <c r="K58" s="32"/>
    </row>
    <row r="59" spans="1:11" s="42" customFormat="1" ht="11.25" customHeight="1">
      <c r="A59" s="36" t="s">
        <v>46</v>
      </c>
      <c r="B59" s="37"/>
      <c r="C59" s="38">
        <v>175835</v>
      </c>
      <c r="D59" s="38">
        <v>162049</v>
      </c>
      <c r="E59" s="38">
        <v>160814</v>
      </c>
      <c r="F59" s="39">
        <v>99.2378848373023</v>
      </c>
      <c r="G59" s="40"/>
      <c r="H59" s="147">
        <v>406.658</v>
      </c>
      <c r="I59" s="148">
        <v>265.622</v>
      </c>
      <c r="J59" s="14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>
        <v>1922</v>
      </c>
      <c r="D61" s="30">
        <v>2000</v>
      </c>
      <c r="E61" s="30">
        <v>2300</v>
      </c>
      <c r="F61" s="31"/>
      <c r="G61" s="31"/>
      <c r="H61" s="146">
        <v>3.779</v>
      </c>
      <c r="I61" s="146">
        <v>3.74</v>
      </c>
      <c r="J61" s="146"/>
      <c r="K61" s="32"/>
    </row>
    <row r="62" spans="1:11" s="33" customFormat="1" ht="11.25" customHeight="1">
      <c r="A62" s="35" t="s">
        <v>48</v>
      </c>
      <c r="B62" s="29"/>
      <c r="C62" s="30">
        <v>1302</v>
      </c>
      <c r="D62" s="30">
        <v>1287</v>
      </c>
      <c r="E62" s="30">
        <v>1287</v>
      </c>
      <c r="F62" s="31"/>
      <c r="G62" s="31"/>
      <c r="H62" s="146">
        <v>1.348</v>
      </c>
      <c r="I62" s="146">
        <v>1.663</v>
      </c>
      <c r="J62" s="146"/>
      <c r="K62" s="32"/>
    </row>
    <row r="63" spans="1:11" s="33" customFormat="1" ht="11.25" customHeight="1">
      <c r="A63" s="35" t="s">
        <v>49</v>
      </c>
      <c r="B63" s="29"/>
      <c r="C63" s="30">
        <v>2033</v>
      </c>
      <c r="D63" s="30">
        <v>1842</v>
      </c>
      <c r="E63" s="30">
        <v>1842</v>
      </c>
      <c r="F63" s="31"/>
      <c r="G63" s="31"/>
      <c r="H63" s="146">
        <v>5.55</v>
      </c>
      <c r="I63" s="146">
        <v>3.212</v>
      </c>
      <c r="J63" s="146"/>
      <c r="K63" s="32"/>
    </row>
    <row r="64" spans="1:11" s="42" customFormat="1" ht="11.25" customHeight="1">
      <c r="A64" s="36" t="s">
        <v>50</v>
      </c>
      <c r="B64" s="37"/>
      <c r="C64" s="38">
        <v>5257</v>
      </c>
      <c r="D64" s="38">
        <v>5129</v>
      </c>
      <c r="E64" s="38">
        <v>5429</v>
      </c>
      <c r="F64" s="39">
        <v>105.84909339052447</v>
      </c>
      <c r="G64" s="40"/>
      <c r="H64" s="147">
        <v>10.677</v>
      </c>
      <c r="I64" s="148">
        <v>8.615</v>
      </c>
      <c r="J64" s="14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>
        <v>15982</v>
      </c>
      <c r="D66" s="38">
        <v>14420</v>
      </c>
      <c r="E66" s="38">
        <v>14492</v>
      </c>
      <c r="F66" s="39">
        <v>100.499306518724</v>
      </c>
      <c r="G66" s="40"/>
      <c r="H66" s="147">
        <v>20.936</v>
      </c>
      <c r="I66" s="148">
        <v>12.231</v>
      </c>
      <c r="J66" s="14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>
        <v>57780</v>
      </c>
      <c r="D68" s="30">
        <v>50500</v>
      </c>
      <c r="E68" s="30">
        <v>53000</v>
      </c>
      <c r="F68" s="31"/>
      <c r="G68" s="31"/>
      <c r="H68" s="146">
        <v>190.747</v>
      </c>
      <c r="I68" s="146">
        <v>64.5</v>
      </c>
      <c r="J68" s="146"/>
      <c r="K68" s="32"/>
    </row>
    <row r="69" spans="1:11" s="33" customFormat="1" ht="11.25" customHeight="1">
      <c r="A69" s="35" t="s">
        <v>53</v>
      </c>
      <c r="B69" s="29"/>
      <c r="C69" s="30">
        <v>6209</v>
      </c>
      <c r="D69" s="30">
        <v>5500</v>
      </c>
      <c r="E69" s="30">
        <v>6000</v>
      </c>
      <c r="F69" s="31"/>
      <c r="G69" s="31"/>
      <c r="H69" s="146">
        <v>14.198</v>
      </c>
      <c r="I69" s="146">
        <v>4</v>
      </c>
      <c r="J69" s="146"/>
      <c r="K69" s="32"/>
    </row>
    <row r="70" spans="1:11" s="42" customFormat="1" ht="11.25" customHeight="1">
      <c r="A70" s="36" t="s">
        <v>54</v>
      </c>
      <c r="B70" s="37"/>
      <c r="C70" s="38">
        <v>63989</v>
      </c>
      <c r="D70" s="38">
        <v>56000</v>
      </c>
      <c r="E70" s="38">
        <v>59000</v>
      </c>
      <c r="F70" s="39">
        <v>105.35714285714286</v>
      </c>
      <c r="G70" s="40"/>
      <c r="H70" s="147">
        <v>204.94500000000002</v>
      </c>
      <c r="I70" s="148">
        <v>68.5</v>
      </c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>
        <v>4644</v>
      </c>
      <c r="D72" s="30">
        <v>2935</v>
      </c>
      <c r="E72" s="30">
        <v>2958</v>
      </c>
      <c r="F72" s="31"/>
      <c r="G72" s="31"/>
      <c r="H72" s="146">
        <v>7.531</v>
      </c>
      <c r="I72" s="146">
        <v>4.233</v>
      </c>
      <c r="J72" s="146"/>
      <c r="K72" s="32"/>
    </row>
    <row r="73" spans="1:11" s="33" customFormat="1" ht="11.25" customHeight="1">
      <c r="A73" s="35" t="s">
        <v>56</v>
      </c>
      <c r="B73" s="29"/>
      <c r="C73" s="30">
        <v>12274</v>
      </c>
      <c r="D73" s="30">
        <v>12954</v>
      </c>
      <c r="E73" s="30">
        <v>12350</v>
      </c>
      <c r="F73" s="31"/>
      <c r="G73" s="31"/>
      <c r="H73" s="146">
        <v>17.938</v>
      </c>
      <c r="I73" s="146">
        <v>18.926</v>
      </c>
      <c r="J73" s="146"/>
      <c r="K73" s="32"/>
    </row>
    <row r="74" spans="1:11" s="33" customFormat="1" ht="11.25" customHeight="1">
      <c r="A74" s="35" t="s">
        <v>57</v>
      </c>
      <c r="B74" s="29"/>
      <c r="C74" s="30">
        <v>27230</v>
      </c>
      <c r="D74" s="30">
        <v>27084</v>
      </c>
      <c r="E74" s="30">
        <v>26000</v>
      </c>
      <c r="F74" s="31"/>
      <c r="G74" s="31"/>
      <c r="H74" s="146">
        <v>122.535</v>
      </c>
      <c r="I74" s="146">
        <v>47.925</v>
      </c>
      <c r="J74" s="146"/>
      <c r="K74" s="32"/>
    </row>
    <row r="75" spans="1:11" s="33" customFormat="1" ht="11.25" customHeight="1">
      <c r="A75" s="35" t="s">
        <v>58</v>
      </c>
      <c r="B75" s="29"/>
      <c r="C75" s="30">
        <v>26224</v>
      </c>
      <c r="D75" s="30">
        <v>20461</v>
      </c>
      <c r="E75" s="30">
        <v>20461</v>
      </c>
      <c r="F75" s="31"/>
      <c r="G75" s="31"/>
      <c r="H75" s="146">
        <v>41.053</v>
      </c>
      <c r="I75" s="146">
        <v>32.208</v>
      </c>
      <c r="J75" s="146"/>
      <c r="K75" s="32"/>
    </row>
    <row r="76" spans="1:11" s="33" customFormat="1" ht="11.25" customHeight="1">
      <c r="A76" s="35" t="s">
        <v>59</v>
      </c>
      <c r="B76" s="29"/>
      <c r="C76" s="30">
        <v>2682</v>
      </c>
      <c r="D76" s="30">
        <v>2135</v>
      </c>
      <c r="E76" s="30">
        <v>2150</v>
      </c>
      <c r="F76" s="31"/>
      <c r="G76" s="31"/>
      <c r="H76" s="146">
        <v>4.899</v>
      </c>
      <c r="I76" s="146">
        <v>4.862</v>
      </c>
      <c r="J76" s="146"/>
      <c r="K76" s="32"/>
    </row>
    <row r="77" spans="1:11" s="33" customFormat="1" ht="11.25" customHeight="1">
      <c r="A77" s="35" t="s">
        <v>60</v>
      </c>
      <c r="B77" s="29"/>
      <c r="C77" s="30">
        <v>4954</v>
      </c>
      <c r="D77" s="30">
        <v>4535</v>
      </c>
      <c r="E77" s="30">
        <v>4535</v>
      </c>
      <c r="F77" s="31"/>
      <c r="G77" s="31"/>
      <c r="H77" s="146">
        <v>18.434</v>
      </c>
      <c r="I77" s="146">
        <v>4.86</v>
      </c>
      <c r="J77" s="146"/>
      <c r="K77" s="32"/>
    </row>
    <row r="78" spans="1:11" s="33" customFormat="1" ht="11.25" customHeight="1">
      <c r="A78" s="35" t="s">
        <v>61</v>
      </c>
      <c r="B78" s="29"/>
      <c r="C78" s="30">
        <v>9547</v>
      </c>
      <c r="D78" s="30">
        <v>8210</v>
      </c>
      <c r="E78" s="30">
        <v>8200</v>
      </c>
      <c r="F78" s="31"/>
      <c r="G78" s="31"/>
      <c r="H78" s="146">
        <v>17.316</v>
      </c>
      <c r="I78" s="146">
        <v>12.151</v>
      </c>
      <c r="J78" s="146"/>
      <c r="K78" s="32"/>
    </row>
    <row r="79" spans="1:11" s="33" customFormat="1" ht="11.25" customHeight="1">
      <c r="A79" s="35" t="s">
        <v>62</v>
      </c>
      <c r="B79" s="29"/>
      <c r="C79" s="30">
        <v>14707</v>
      </c>
      <c r="D79" s="30">
        <v>13795</v>
      </c>
      <c r="E79" s="30">
        <v>13736</v>
      </c>
      <c r="F79" s="31"/>
      <c r="G79" s="31"/>
      <c r="H79" s="146">
        <v>41.822</v>
      </c>
      <c r="I79" s="146">
        <v>30.349</v>
      </c>
      <c r="J79" s="146"/>
      <c r="K79" s="32"/>
    </row>
    <row r="80" spans="1:11" s="42" customFormat="1" ht="11.25" customHeight="1">
      <c r="A80" s="43" t="s">
        <v>63</v>
      </c>
      <c r="B80" s="37"/>
      <c r="C80" s="38">
        <v>102262</v>
      </c>
      <c r="D80" s="38">
        <v>92109</v>
      </c>
      <c r="E80" s="38">
        <v>90390</v>
      </c>
      <c r="F80" s="39">
        <v>98.13373285998111</v>
      </c>
      <c r="G80" s="40"/>
      <c r="H80" s="147">
        <v>271.528</v>
      </c>
      <c r="I80" s="148">
        <v>155.51399999999998</v>
      </c>
      <c r="J80" s="14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>
        <v>172</v>
      </c>
      <c r="D82" s="30">
        <v>172</v>
      </c>
      <c r="E82" s="30">
        <v>172</v>
      </c>
      <c r="F82" s="31"/>
      <c r="G82" s="31"/>
      <c r="H82" s="146">
        <v>0.138</v>
      </c>
      <c r="I82" s="146">
        <v>0.138</v>
      </c>
      <c r="J82" s="146"/>
      <c r="K82" s="32"/>
    </row>
    <row r="83" spans="1:11" s="33" customFormat="1" ht="11.25" customHeight="1">
      <c r="A83" s="35" t="s">
        <v>65</v>
      </c>
      <c r="B83" s="29"/>
      <c r="C83" s="30">
        <v>207</v>
      </c>
      <c r="D83" s="30">
        <v>205</v>
      </c>
      <c r="E83" s="30">
        <v>205</v>
      </c>
      <c r="F83" s="31"/>
      <c r="G83" s="31"/>
      <c r="H83" s="146">
        <v>0.153</v>
      </c>
      <c r="I83" s="146">
        <v>0.15</v>
      </c>
      <c r="J83" s="146"/>
      <c r="K83" s="32"/>
    </row>
    <row r="84" spans="1:11" s="42" customFormat="1" ht="11.25" customHeight="1">
      <c r="A84" s="36" t="s">
        <v>66</v>
      </c>
      <c r="B84" s="37"/>
      <c r="C84" s="38">
        <v>379</v>
      </c>
      <c r="D84" s="38">
        <v>377</v>
      </c>
      <c r="E84" s="38">
        <v>377</v>
      </c>
      <c r="F84" s="39">
        <v>100</v>
      </c>
      <c r="G84" s="40"/>
      <c r="H84" s="147">
        <v>0.29100000000000004</v>
      </c>
      <c r="I84" s="148">
        <v>0.28800000000000003</v>
      </c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67</v>
      </c>
      <c r="B87" s="52"/>
      <c r="C87" s="53">
        <v>556500</v>
      </c>
      <c r="D87" s="53">
        <v>463245</v>
      </c>
      <c r="E87" s="53">
        <v>484913</v>
      </c>
      <c r="F87" s="54">
        <f>IF(D87&gt;0,100*E87/D87,0)</f>
        <v>104.67743850446308</v>
      </c>
      <c r="G87" s="40"/>
      <c r="H87" s="151">
        <v>1486.9479999999999</v>
      </c>
      <c r="I87" s="152">
        <v>811.15</v>
      </c>
      <c r="J87" s="152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3" useFirstPageNumber="1" horizontalDpi="600" verticalDpi="600" orientation="portrait" paperSize="9" scale="72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/>
  <dimension ref="A1:K625"/>
  <sheetViews>
    <sheetView view="pageBreakPreview" zoomScale="92" zoomScaleSheetLayoutView="92" zoomScalePageLayoutView="0" workbookViewId="0" topLeftCell="A1">
      <selection activeCell="J87" sqref="J87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74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10</v>
      </c>
      <c r="F7" s="22" t="str">
        <f>CONCATENATE(D6,"=100")</f>
        <v>2019=100</v>
      </c>
      <c r="G7" s="23"/>
      <c r="H7" s="20" t="s">
        <v>6</v>
      </c>
      <c r="I7" s="21" t="s">
        <v>6</v>
      </c>
      <c r="J7" s="21"/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59</v>
      </c>
      <c r="D9" s="30">
        <v>60</v>
      </c>
      <c r="E9" s="30">
        <v>60</v>
      </c>
      <c r="F9" s="31"/>
      <c r="G9" s="31"/>
      <c r="H9" s="146">
        <v>0.174</v>
      </c>
      <c r="I9" s="146">
        <v>0.3</v>
      </c>
      <c r="J9" s="146"/>
      <c r="K9" s="32"/>
    </row>
    <row r="10" spans="1:11" s="33" customFormat="1" ht="11.25" customHeight="1">
      <c r="A10" s="35" t="s">
        <v>8</v>
      </c>
      <c r="B10" s="29"/>
      <c r="C10" s="30">
        <v>712</v>
      </c>
      <c r="D10" s="30">
        <v>453</v>
      </c>
      <c r="E10" s="30">
        <v>453</v>
      </c>
      <c r="F10" s="31"/>
      <c r="G10" s="31"/>
      <c r="H10" s="146">
        <v>1.104</v>
      </c>
      <c r="I10" s="146">
        <v>2.075</v>
      </c>
      <c r="J10" s="146"/>
      <c r="K10" s="32"/>
    </row>
    <row r="11" spans="1:11" s="33" customFormat="1" ht="11.25" customHeight="1">
      <c r="A11" s="28" t="s">
        <v>9</v>
      </c>
      <c r="B11" s="29"/>
      <c r="C11" s="30">
        <v>4183</v>
      </c>
      <c r="D11" s="30">
        <v>2600</v>
      </c>
      <c r="E11" s="30">
        <v>2600</v>
      </c>
      <c r="F11" s="31"/>
      <c r="G11" s="31"/>
      <c r="H11" s="146">
        <v>16.857</v>
      </c>
      <c r="I11" s="146">
        <v>10.478</v>
      </c>
      <c r="J11" s="146"/>
      <c r="K11" s="32"/>
    </row>
    <row r="12" spans="1:11" s="33" customFormat="1" ht="11.25" customHeight="1">
      <c r="A12" s="35" t="s">
        <v>10</v>
      </c>
      <c r="B12" s="29"/>
      <c r="C12" s="30">
        <v>5</v>
      </c>
      <c r="D12" s="30">
        <v>50</v>
      </c>
      <c r="E12" s="30">
        <v>50</v>
      </c>
      <c r="F12" s="31"/>
      <c r="G12" s="31"/>
      <c r="H12" s="146">
        <v>0.011</v>
      </c>
      <c r="I12" s="146">
        <v>0.194</v>
      </c>
      <c r="J12" s="146"/>
      <c r="K12" s="32"/>
    </row>
    <row r="13" spans="1:11" s="42" customFormat="1" ht="11.25" customHeight="1">
      <c r="A13" s="36" t="s">
        <v>11</v>
      </c>
      <c r="B13" s="37"/>
      <c r="C13" s="38">
        <v>4959</v>
      </c>
      <c r="D13" s="38">
        <v>3163</v>
      </c>
      <c r="E13" s="38">
        <v>3163</v>
      </c>
      <c r="F13" s="39">
        <v>100</v>
      </c>
      <c r="G13" s="40"/>
      <c r="H13" s="147">
        <v>18.145999999999997</v>
      </c>
      <c r="I13" s="148">
        <v>13.047</v>
      </c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>
        <v>53</v>
      </c>
      <c r="D17" s="38">
        <v>53</v>
      </c>
      <c r="E17" s="38"/>
      <c r="F17" s="39"/>
      <c r="G17" s="40"/>
      <c r="H17" s="147">
        <v>0.056</v>
      </c>
      <c r="I17" s="148">
        <v>0.084</v>
      </c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>
        <v>60</v>
      </c>
      <c r="D19" s="30">
        <v>101</v>
      </c>
      <c r="E19" s="30">
        <v>101</v>
      </c>
      <c r="F19" s="31"/>
      <c r="G19" s="31"/>
      <c r="H19" s="146">
        <v>0.24</v>
      </c>
      <c r="I19" s="146">
        <v>0.556</v>
      </c>
      <c r="J19" s="146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>
        <v>60</v>
      </c>
      <c r="D22" s="38">
        <v>101</v>
      </c>
      <c r="E22" s="38">
        <v>101</v>
      </c>
      <c r="F22" s="39">
        <v>100</v>
      </c>
      <c r="G22" s="40"/>
      <c r="H22" s="147">
        <v>0.24</v>
      </c>
      <c r="I22" s="148">
        <v>0.556</v>
      </c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>
        <v>66</v>
      </c>
      <c r="D24" s="38">
        <v>98</v>
      </c>
      <c r="E24" s="38">
        <v>80</v>
      </c>
      <c r="F24" s="39">
        <v>81.63265306122449</v>
      </c>
      <c r="G24" s="40"/>
      <c r="H24" s="147">
        <v>0.184</v>
      </c>
      <c r="I24" s="148">
        <v>0.304</v>
      </c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>
        <v>166</v>
      </c>
      <c r="D26" s="38">
        <v>100</v>
      </c>
      <c r="E26" s="38">
        <v>100</v>
      </c>
      <c r="F26" s="39">
        <v>100</v>
      </c>
      <c r="G26" s="40"/>
      <c r="H26" s="147">
        <v>0.711</v>
      </c>
      <c r="I26" s="148">
        <v>0.35</v>
      </c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>
        <v>562</v>
      </c>
      <c r="D28" s="30">
        <v>868</v>
      </c>
      <c r="E28" s="30">
        <v>868</v>
      </c>
      <c r="F28" s="31"/>
      <c r="G28" s="31"/>
      <c r="H28" s="146">
        <v>1.602</v>
      </c>
      <c r="I28" s="146">
        <v>1.986</v>
      </c>
      <c r="J28" s="146"/>
      <c r="K28" s="32"/>
    </row>
    <row r="29" spans="1:11" s="33" customFormat="1" ht="11.25" customHeight="1">
      <c r="A29" s="35" t="s">
        <v>21</v>
      </c>
      <c r="B29" s="29"/>
      <c r="C29" s="30">
        <v>9414</v>
      </c>
      <c r="D29" s="30">
        <v>9020</v>
      </c>
      <c r="E29" s="30">
        <v>9100</v>
      </c>
      <c r="F29" s="31"/>
      <c r="G29" s="31"/>
      <c r="H29" s="146">
        <v>18.397</v>
      </c>
      <c r="I29" s="146">
        <v>22.471</v>
      </c>
      <c r="J29" s="146"/>
      <c r="K29" s="32"/>
    </row>
    <row r="30" spans="1:11" s="33" customFormat="1" ht="11.25" customHeight="1">
      <c r="A30" s="35" t="s">
        <v>22</v>
      </c>
      <c r="B30" s="29"/>
      <c r="C30" s="30">
        <v>4604</v>
      </c>
      <c r="D30" s="30">
        <v>3589</v>
      </c>
      <c r="E30" s="30">
        <v>3600</v>
      </c>
      <c r="F30" s="31"/>
      <c r="G30" s="31"/>
      <c r="H30" s="146">
        <v>10.074</v>
      </c>
      <c r="I30" s="146">
        <v>5.877</v>
      </c>
      <c r="J30" s="146"/>
      <c r="K30" s="32"/>
    </row>
    <row r="31" spans="1:11" s="42" customFormat="1" ht="11.25" customHeight="1">
      <c r="A31" s="43" t="s">
        <v>23</v>
      </c>
      <c r="B31" s="37"/>
      <c r="C31" s="38">
        <v>14580</v>
      </c>
      <c r="D31" s="38">
        <v>13477</v>
      </c>
      <c r="E31" s="38">
        <v>13568</v>
      </c>
      <c r="F31" s="39">
        <v>100.67522445648142</v>
      </c>
      <c r="G31" s="40"/>
      <c r="H31" s="147">
        <v>30.073</v>
      </c>
      <c r="I31" s="148">
        <v>30.334</v>
      </c>
      <c r="J31" s="14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>
        <v>27</v>
      </c>
      <c r="D33" s="30">
        <v>23</v>
      </c>
      <c r="E33" s="30">
        <v>50</v>
      </c>
      <c r="F33" s="31"/>
      <c r="G33" s="31"/>
      <c r="H33" s="146">
        <v>0.086</v>
      </c>
      <c r="I33" s="146">
        <v>0.075</v>
      </c>
      <c r="J33" s="146"/>
      <c r="K33" s="32"/>
    </row>
    <row r="34" spans="1:11" s="33" customFormat="1" ht="11.25" customHeight="1">
      <c r="A34" s="35" t="s">
        <v>25</v>
      </c>
      <c r="B34" s="29"/>
      <c r="C34" s="30">
        <v>638</v>
      </c>
      <c r="D34" s="30">
        <v>500</v>
      </c>
      <c r="E34" s="30">
        <v>500</v>
      </c>
      <c r="F34" s="31"/>
      <c r="G34" s="31"/>
      <c r="H34" s="146">
        <v>1.784</v>
      </c>
      <c r="I34" s="146">
        <v>1.2</v>
      </c>
      <c r="J34" s="146"/>
      <c r="K34" s="32"/>
    </row>
    <row r="35" spans="1:11" s="33" customFormat="1" ht="11.25" customHeight="1">
      <c r="A35" s="35" t="s">
        <v>26</v>
      </c>
      <c r="B35" s="29"/>
      <c r="C35" s="30">
        <v>670</v>
      </c>
      <c r="D35" s="30">
        <v>700</v>
      </c>
      <c r="E35" s="30">
        <v>600</v>
      </c>
      <c r="F35" s="31"/>
      <c r="G35" s="31"/>
      <c r="H35" s="146">
        <v>2.121</v>
      </c>
      <c r="I35" s="146">
        <v>1.1</v>
      </c>
      <c r="J35" s="146"/>
      <c r="K35" s="32"/>
    </row>
    <row r="36" spans="1:11" s="33" customFormat="1" ht="11.25" customHeight="1">
      <c r="A36" s="35" t="s">
        <v>27</v>
      </c>
      <c r="B36" s="29"/>
      <c r="C36" s="30">
        <v>3</v>
      </c>
      <c r="D36" s="30">
        <v>3</v>
      </c>
      <c r="E36" s="30">
        <v>3</v>
      </c>
      <c r="F36" s="31"/>
      <c r="G36" s="31"/>
      <c r="H36" s="146">
        <v>0.006</v>
      </c>
      <c r="I36" s="146">
        <v>0.004</v>
      </c>
      <c r="J36" s="146"/>
      <c r="K36" s="32"/>
    </row>
    <row r="37" spans="1:11" s="42" customFormat="1" ht="11.25" customHeight="1">
      <c r="A37" s="36" t="s">
        <v>28</v>
      </c>
      <c r="B37" s="37"/>
      <c r="C37" s="38">
        <v>1338</v>
      </c>
      <c r="D37" s="38">
        <v>1226</v>
      </c>
      <c r="E37" s="38">
        <v>1153</v>
      </c>
      <c r="F37" s="39">
        <v>94.04567699836868</v>
      </c>
      <c r="G37" s="40"/>
      <c r="H37" s="147">
        <v>3.997</v>
      </c>
      <c r="I37" s="148">
        <v>2.379</v>
      </c>
      <c r="J37" s="14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7"/>
      <c r="I39" s="148"/>
      <c r="J39" s="14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>
        <v>12339</v>
      </c>
      <c r="D41" s="30">
        <v>12596</v>
      </c>
      <c r="E41" s="30">
        <v>12500</v>
      </c>
      <c r="F41" s="31"/>
      <c r="G41" s="31"/>
      <c r="H41" s="146">
        <v>31.613</v>
      </c>
      <c r="I41" s="146">
        <v>11.097</v>
      </c>
      <c r="J41" s="146"/>
      <c r="K41" s="32"/>
    </row>
    <row r="42" spans="1:11" s="33" customFormat="1" ht="11.25" customHeight="1">
      <c r="A42" s="35" t="s">
        <v>31</v>
      </c>
      <c r="B42" s="29"/>
      <c r="C42" s="30">
        <v>5349</v>
      </c>
      <c r="D42" s="30">
        <v>5771</v>
      </c>
      <c r="E42" s="30">
        <v>5530</v>
      </c>
      <c r="F42" s="31"/>
      <c r="G42" s="31"/>
      <c r="H42" s="146">
        <v>17.283</v>
      </c>
      <c r="I42" s="146">
        <v>15.751</v>
      </c>
      <c r="J42" s="146"/>
      <c r="K42" s="32"/>
    </row>
    <row r="43" spans="1:11" s="33" customFormat="1" ht="11.25" customHeight="1">
      <c r="A43" s="35" t="s">
        <v>32</v>
      </c>
      <c r="B43" s="29"/>
      <c r="C43" s="30">
        <v>9558</v>
      </c>
      <c r="D43" s="30">
        <v>11408</v>
      </c>
      <c r="E43" s="30">
        <v>11000</v>
      </c>
      <c r="F43" s="31"/>
      <c r="G43" s="31"/>
      <c r="H43" s="146">
        <v>24.521</v>
      </c>
      <c r="I43" s="146">
        <v>16.3</v>
      </c>
      <c r="J43" s="146"/>
      <c r="K43" s="32"/>
    </row>
    <row r="44" spans="1:11" s="33" customFormat="1" ht="11.25" customHeight="1">
      <c r="A44" s="35" t="s">
        <v>33</v>
      </c>
      <c r="B44" s="29"/>
      <c r="C44" s="30">
        <v>15410</v>
      </c>
      <c r="D44" s="30">
        <v>15616</v>
      </c>
      <c r="E44" s="30">
        <v>15625</v>
      </c>
      <c r="F44" s="31"/>
      <c r="G44" s="31"/>
      <c r="H44" s="146">
        <v>53.135</v>
      </c>
      <c r="I44" s="146">
        <v>40.093</v>
      </c>
      <c r="J44" s="146"/>
      <c r="K44" s="32"/>
    </row>
    <row r="45" spans="1:11" s="33" customFormat="1" ht="11.25" customHeight="1">
      <c r="A45" s="35" t="s">
        <v>34</v>
      </c>
      <c r="B45" s="29"/>
      <c r="C45" s="30">
        <v>9187</v>
      </c>
      <c r="D45" s="30">
        <v>8661</v>
      </c>
      <c r="E45" s="30">
        <v>11000</v>
      </c>
      <c r="F45" s="31"/>
      <c r="G45" s="31"/>
      <c r="H45" s="146">
        <v>25.526</v>
      </c>
      <c r="I45" s="146">
        <v>8.999</v>
      </c>
      <c r="J45" s="146"/>
      <c r="K45" s="32"/>
    </row>
    <row r="46" spans="1:11" s="33" customFormat="1" ht="11.25" customHeight="1">
      <c r="A46" s="35" t="s">
        <v>35</v>
      </c>
      <c r="B46" s="29"/>
      <c r="C46" s="30">
        <v>11370</v>
      </c>
      <c r="D46" s="30">
        <v>11869</v>
      </c>
      <c r="E46" s="30">
        <v>11500</v>
      </c>
      <c r="F46" s="31"/>
      <c r="G46" s="31"/>
      <c r="H46" s="146">
        <v>32.067</v>
      </c>
      <c r="I46" s="146">
        <v>20.722</v>
      </c>
      <c r="J46" s="146"/>
      <c r="K46" s="32"/>
    </row>
    <row r="47" spans="1:11" s="33" customFormat="1" ht="11.25" customHeight="1">
      <c r="A47" s="35" t="s">
        <v>36</v>
      </c>
      <c r="B47" s="29"/>
      <c r="C47" s="30">
        <v>18526</v>
      </c>
      <c r="D47" s="30">
        <v>18761</v>
      </c>
      <c r="E47" s="30">
        <v>20250</v>
      </c>
      <c r="F47" s="31"/>
      <c r="G47" s="31"/>
      <c r="H47" s="146">
        <v>65.903</v>
      </c>
      <c r="I47" s="146">
        <v>46.461</v>
      </c>
      <c r="J47" s="146"/>
      <c r="K47" s="32"/>
    </row>
    <row r="48" spans="1:11" s="33" customFormat="1" ht="11.25" customHeight="1">
      <c r="A48" s="35" t="s">
        <v>37</v>
      </c>
      <c r="B48" s="29"/>
      <c r="C48" s="30">
        <v>9088</v>
      </c>
      <c r="D48" s="30">
        <v>7886</v>
      </c>
      <c r="E48" s="30">
        <v>9000</v>
      </c>
      <c r="F48" s="31"/>
      <c r="G48" s="31"/>
      <c r="H48" s="146">
        <v>29.423</v>
      </c>
      <c r="I48" s="146">
        <v>8.722</v>
      </c>
      <c r="J48" s="146"/>
      <c r="K48" s="32"/>
    </row>
    <row r="49" spans="1:11" s="33" customFormat="1" ht="11.25" customHeight="1">
      <c r="A49" s="35" t="s">
        <v>38</v>
      </c>
      <c r="B49" s="29"/>
      <c r="C49" s="30">
        <v>3866</v>
      </c>
      <c r="D49" s="30">
        <v>4633</v>
      </c>
      <c r="E49" s="30">
        <v>4400</v>
      </c>
      <c r="F49" s="31"/>
      <c r="G49" s="31"/>
      <c r="H49" s="146">
        <v>12.822</v>
      </c>
      <c r="I49" s="146">
        <v>8.453</v>
      </c>
      <c r="J49" s="146"/>
      <c r="K49" s="32"/>
    </row>
    <row r="50" spans="1:11" s="42" customFormat="1" ht="11.25" customHeight="1">
      <c r="A50" s="43" t="s">
        <v>39</v>
      </c>
      <c r="B50" s="37"/>
      <c r="C50" s="38">
        <v>94693</v>
      </c>
      <c r="D50" s="38">
        <v>97201</v>
      </c>
      <c r="E50" s="38">
        <v>100805</v>
      </c>
      <c r="F50" s="39">
        <v>103.70778078414831</v>
      </c>
      <c r="G50" s="40"/>
      <c r="H50" s="147">
        <v>292.293</v>
      </c>
      <c r="I50" s="148">
        <v>176.598</v>
      </c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>
        <v>885</v>
      </c>
      <c r="D52" s="38">
        <v>885</v>
      </c>
      <c r="E52" s="38">
        <v>885</v>
      </c>
      <c r="F52" s="39">
        <v>100</v>
      </c>
      <c r="G52" s="40"/>
      <c r="H52" s="147">
        <v>2.264</v>
      </c>
      <c r="I52" s="148">
        <v>2.264</v>
      </c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>
        <v>2669</v>
      </c>
      <c r="D54" s="30">
        <v>2874</v>
      </c>
      <c r="E54" s="30">
        <v>2800</v>
      </c>
      <c r="F54" s="31"/>
      <c r="G54" s="31"/>
      <c r="H54" s="146">
        <v>3.891</v>
      </c>
      <c r="I54" s="146">
        <v>4.502</v>
      </c>
      <c r="J54" s="146"/>
      <c r="K54" s="32"/>
    </row>
    <row r="55" spans="1:11" s="33" customFormat="1" ht="11.25" customHeight="1">
      <c r="A55" s="35" t="s">
        <v>42</v>
      </c>
      <c r="B55" s="29"/>
      <c r="C55" s="30">
        <v>1680</v>
      </c>
      <c r="D55" s="30">
        <v>1808</v>
      </c>
      <c r="E55" s="30">
        <v>1800</v>
      </c>
      <c r="F55" s="31"/>
      <c r="G55" s="31"/>
      <c r="H55" s="146">
        <v>2.716</v>
      </c>
      <c r="I55" s="146">
        <v>2.17</v>
      </c>
      <c r="J55" s="146"/>
      <c r="K55" s="32"/>
    </row>
    <row r="56" spans="1:11" s="33" customFormat="1" ht="11.25" customHeight="1">
      <c r="A56" s="35" t="s">
        <v>43</v>
      </c>
      <c r="B56" s="29"/>
      <c r="C56" s="30">
        <v>967</v>
      </c>
      <c r="D56" s="30">
        <v>671</v>
      </c>
      <c r="E56" s="30">
        <v>945</v>
      </c>
      <c r="F56" s="31"/>
      <c r="G56" s="31"/>
      <c r="H56" s="146">
        <v>2.421</v>
      </c>
      <c r="I56" s="146">
        <v>1.26</v>
      </c>
      <c r="J56" s="146"/>
      <c r="K56" s="32"/>
    </row>
    <row r="57" spans="1:11" s="33" customFormat="1" ht="11.25" customHeight="1">
      <c r="A57" s="35" t="s">
        <v>44</v>
      </c>
      <c r="B57" s="29"/>
      <c r="C57" s="30">
        <v>4202</v>
      </c>
      <c r="D57" s="30">
        <v>3690</v>
      </c>
      <c r="E57" s="30">
        <v>3690</v>
      </c>
      <c r="F57" s="31"/>
      <c r="G57" s="31"/>
      <c r="H57" s="146">
        <v>11.809</v>
      </c>
      <c r="I57" s="146">
        <v>3.7</v>
      </c>
      <c r="J57" s="146"/>
      <c r="K57" s="32"/>
    </row>
    <row r="58" spans="1:11" s="33" customFormat="1" ht="11.25" customHeight="1">
      <c r="A58" s="35" t="s">
        <v>45</v>
      </c>
      <c r="B58" s="29"/>
      <c r="C58" s="30">
        <v>7634</v>
      </c>
      <c r="D58" s="30">
        <v>8683</v>
      </c>
      <c r="E58" s="30">
        <v>8853</v>
      </c>
      <c r="F58" s="31"/>
      <c r="G58" s="31"/>
      <c r="H58" s="146">
        <v>16.174</v>
      </c>
      <c r="I58" s="146">
        <v>6.822</v>
      </c>
      <c r="J58" s="146"/>
      <c r="K58" s="32"/>
    </row>
    <row r="59" spans="1:11" s="42" customFormat="1" ht="11.25" customHeight="1">
      <c r="A59" s="36" t="s">
        <v>46</v>
      </c>
      <c r="B59" s="37"/>
      <c r="C59" s="38">
        <v>17152</v>
      </c>
      <c r="D59" s="38">
        <v>17726</v>
      </c>
      <c r="E59" s="38">
        <v>18088</v>
      </c>
      <c r="F59" s="39">
        <v>102.0421979013878</v>
      </c>
      <c r="G59" s="40"/>
      <c r="H59" s="147">
        <v>37.010999999999996</v>
      </c>
      <c r="I59" s="148">
        <v>18.454</v>
      </c>
      <c r="J59" s="14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>
        <v>109</v>
      </c>
      <c r="D61" s="30">
        <v>75</v>
      </c>
      <c r="E61" s="30">
        <v>80</v>
      </c>
      <c r="F61" s="31"/>
      <c r="G61" s="31"/>
      <c r="H61" s="146">
        <v>0.078</v>
      </c>
      <c r="I61" s="146">
        <v>0.041</v>
      </c>
      <c r="J61" s="146"/>
      <c r="K61" s="32"/>
    </row>
    <row r="62" spans="1:11" s="33" customFormat="1" ht="11.25" customHeight="1">
      <c r="A62" s="35" t="s">
        <v>48</v>
      </c>
      <c r="B62" s="29"/>
      <c r="C62" s="30">
        <v>422</v>
      </c>
      <c r="D62" s="30">
        <v>387</v>
      </c>
      <c r="E62" s="30">
        <v>387</v>
      </c>
      <c r="F62" s="31"/>
      <c r="G62" s="31"/>
      <c r="H62" s="146">
        <v>0.402</v>
      </c>
      <c r="I62" s="146">
        <v>0.368</v>
      </c>
      <c r="J62" s="146"/>
      <c r="K62" s="32"/>
    </row>
    <row r="63" spans="1:11" s="33" customFormat="1" ht="11.25" customHeight="1">
      <c r="A63" s="35" t="s">
        <v>49</v>
      </c>
      <c r="B63" s="29"/>
      <c r="C63" s="30">
        <v>73</v>
      </c>
      <c r="D63" s="30">
        <v>80</v>
      </c>
      <c r="E63" s="30">
        <v>80</v>
      </c>
      <c r="F63" s="31"/>
      <c r="G63" s="31"/>
      <c r="H63" s="146">
        <v>0.15</v>
      </c>
      <c r="I63" s="146">
        <v>0.12</v>
      </c>
      <c r="J63" s="146"/>
      <c r="K63" s="32"/>
    </row>
    <row r="64" spans="1:11" s="42" customFormat="1" ht="11.25" customHeight="1">
      <c r="A64" s="36" t="s">
        <v>50</v>
      </c>
      <c r="B64" s="37"/>
      <c r="C64" s="38">
        <v>604</v>
      </c>
      <c r="D64" s="38">
        <v>542</v>
      </c>
      <c r="E64" s="38">
        <v>547</v>
      </c>
      <c r="F64" s="39">
        <v>100.92250922509226</v>
      </c>
      <c r="G64" s="40"/>
      <c r="H64" s="147">
        <v>0.63</v>
      </c>
      <c r="I64" s="148">
        <v>0.5289999999999999</v>
      </c>
      <c r="J64" s="14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>
        <v>258</v>
      </c>
      <c r="D66" s="38">
        <v>123</v>
      </c>
      <c r="E66" s="38">
        <v>124</v>
      </c>
      <c r="F66" s="39">
        <v>100.8130081300813</v>
      </c>
      <c r="G66" s="40"/>
      <c r="H66" s="147">
        <v>0.125</v>
      </c>
      <c r="I66" s="148">
        <v>0.282</v>
      </c>
      <c r="J66" s="14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>
        <v>83</v>
      </c>
      <c r="D68" s="30">
        <v>50</v>
      </c>
      <c r="E68" s="30">
        <v>100</v>
      </c>
      <c r="F68" s="31"/>
      <c r="G68" s="31"/>
      <c r="H68" s="146">
        <v>0.149</v>
      </c>
      <c r="I68" s="146">
        <v>0.05</v>
      </c>
      <c r="J68" s="146"/>
      <c r="K68" s="32"/>
    </row>
    <row r="69" spans="1:11" s="33" customFormat="1" ht="11.25" customHeight="1">
      <c r="A69" s="35" t="s">
        <v>53</v>
      </c>
      <c r="B69" s="29"/>
      <c r="C69" s="30">
        <v>50</v>
      </c>
      <c r="D69" s="30">
        <v>50</v>
      </c>
      <c r="E69" s="30">
        <v>50</v>
      </c>
      <c r="F69" s="31"/>
      <c r="G69" s="31"/>
      <c r="H69" s="146">
        <v>0.09</v>
      </c>
      <c r="I69" s="146">
        <v>0.05</v>
      </c>
      <c r="J69" s="146"/>
      <c r="K69" s="32"/>
    </row>
    <row r="70" spans="1:11" s="42" customFormat="1" ht="11.25" customHeight="1">
      <c r="A70" s="36" t="s">
        <v>54</v>
      </c>
      <c r="B70" s="37"/>
      <c r="C70" s="38">
        <v>133</v>
      </c>
      <c r="D70" s="38">
        <v>100</v>
      </c>
      <c r="E70" s="38">
        <v>150</v>
      </c>
      <c r="F70" s="39">
        <v>150</v>
      </c>
      <c r="G70" s="40"/>
      <c r="H70" s="147">
        <v>0.239</v>
      </c>
      <c r="I70" s="148">
        <v>0.1</v>
      </c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>
        <v>163</v>
      </c>
      <c r="D72" s="30">
        <v>193</v>
      </c>
      <c r="E72" s="30">
        <v>193</v>
      </c>
      <c r="F72" s="31"/>
      <c r="G72" s="31"/>
      <c r="H72" s="146">
        <v>0.261</v>
      </c>
      <c r="I72" s="146">
        <v>0.314</v>
      </c>
      <c r="J72" s="146"/>
      <c r="K72" s="32"/>
    </row>
    <row r="73" spans="1:11" s="33" customFormat="1" ht="11.25" customHeight="1">
      <c r="A73" s="35" t="s">
        <v>56</v>
      </c>
      <c r="B73" s="29"/>
      <c r="C73" s="30">
        <v>11</v>
      </c>
      <c r="D73" s="30">
        <v>5</v>
      </c>
      <c r="E73" s="30">
        <v>5</v>
      </c>
      <c r="F73" s="31"/>
      <c r="G73" s="31"/>
      <c r="H73" s="146">
        <v>0.022</v>
      </c>
      <c r="I73" s="146">
        <v>0.01</v>
      </c>
      <c r="J73" s="146"/>
      <c r="K73" s="32"/>
    </row>
    <row r="74" spans="1:11" s="33" customFormat="1" ht="11.25" customHeight="1">
      <c r="A74" s="35" t="s">
        <v>57</v>
      </c>
      <c r="B74" s="29"/>
      <c r="C74" s="30">
        <v>430</v>
      </c>
      <c r="D74" s="30">
        <v>331</v>
      </c>
      <c r="E74" s="30">
        <v>400</v>
      </c>
      <c r="F74" s="31"/>
      <c r="G74" s="31"/>
      <c r="H74" s="146">
        <v>1.29</v>
      </c>
      <c r="I74" s="146">
        <v>0.397</v>
      </c>
      <c r="J74" s="146"/>
      <c r="K74" s="32"/>
    </row>
    <row r="75" spans="1:11" s="33" customFormat="1" ht="11.25" customHeight="1">
      <c r="A75" s="35" t="s">
        <v>58</v>
      </c>
      <c r="B75" s="29"/>
      <c r="C75" s="30">
        <v>468</v>
      </c>
      <c r="D75" s="30">
        <v>439</v>
      </c>
      <c r="E75" s="30">
        <v>439</v>
      </c>
      <c r="F75" s="31"/>
      <c r="G75" s="31"/>
      <c r="H75" s="146">
        <v>0.662</v>
      </c>
      <c r="I75" s="146">
        <v>0.622</v>
      </c>
      <c r="J75" s="146"/>
      <c r="K75" s="32"/>
    </row>
    <row r="76" spans="1:11" s="33" customFormat="1" ht="11.25" customHeight="1">
      <c r="A76" s="35" t="s">
        <v>59</v>
      </c>
      <c r="B76" s="29"/>
      <c r="C76" s="30">
        <v>14</v>
      </c>
      <c r="D76" s="30">
        <v>7</v>
      </c>
      <c r="E76" s="30">
        <v>7</v>
      </c>
      <c r="F76" s="31"/>
      <c r="G76" s="31"/>
      <c r="H76" s="146">
        <v>0.025</v>
      </c>
      <c r="I76" s="146">
        <v>0.009</v>
      </c>
      <c r="J76" s="146"/>
      <c r="K76" s="32"/>
    </row>
    <row r="77" spans="1:11" s="33" customFormat="1" ht="11.25" customHeight="1">
      <c r="A77" s="35" t="s">
        <v>60</v>
      </c>
      <c r="B77" s="29"/>
      <c r="C77" s="30">
        <v>64</v>
      </c>
      <c r="D77" s="30">
        <v>5</v>
      </c>
      <c r="E77" s="30">
        <v>5</v>
      </c>
      <c r="F77" s="31"/>
      <c r="G77" s="31"/>
      <c r="H77" s="146">
        <v>0.128</v>
      </c>
      <c r="I77" s="146">
        <v>0.005</v>
      </c>
      <c r="J77" s="146"/>
      <c r="K77" s="32"/>
    </row>
    <row r="78" spans="1:11" s="33" customFormat="1" ht="11.25" customHeight="1">
      <c r="A78" s="35" t="s">
        <v>61</v>
      </c>
      <c r="B78" s="29"/>
      <c r="C78" s="30">
        <v>1</v>
      </c>
      <c r="D78" s="30"/>
      <c r="E78" s="30"/>
      <c r="F78" s="31"/>
      <c r="G78" s="31"/>
      <c r="H78" s="146">
        <v>0.001</v>
      </c>
      <c r="I78" s="146"/>
      <c r="J78" s="146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6"/>
      <c r="I79" s="146"/>
      <c r="J79" s="146"/>
      <c r="K79" s="32"/>
    </row>
    <row r="80" spans="1:11" s="42" customFormat="1" ht="11.25" customHeight="1">
      <c r="A80" s="43" t="s">
        <v>63</v>
      </c>
      <c r="B80" s="37"/>
      <c r="C80" s="38">
        <v>1151</v>
      </c>
      <c r="D80" s="38">
        <v>980</v>
      </c>
      <c r="E80" s="38">
        <v>1049</v>
      </c>
      <c r="F80" s="39">
        <v>107.04081632653062</v>
      </c>
      <c r="G80" s="40"/>
      <c r="H80" s="147">
        <v>2.389</v>
      </c>
      <c r="I80" s="148">
        <v>1.3569999999999998</v>
      </c>
      <c r="J80" s="14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>
        <v>86</v>
      </c>
      <c r="D82" s="30">
        <v>86</v>
      </c>
      <c r="E82" s="30">
        <v>86</v>
      </c>
      <c r="F82" s="31"/>
      <c r="G82" s="31"/>
      <c r="H82" s="146">
        <v>0.06</v>
      </c>
      <c r="I82" s="146">
        <v>0.06</v>
      </c>
      <c r="J82" s="146"/>
      <c r="K82" s="32"/>
    </row>
    <row r="83" spans="1:11" s="33" customFormat="1" ht="11.25" customHeight="1">
      <c r="A83" s="35" t="s">
        <v>65</v>
      </c>
      <c r="B83" s="29"/>
      <c r="C83" s="30">
        <v>67</v>
      </c>
      <c r="D83" s="30">
        <v>65</v>
      </c>
      <c r="E83" s="30">
        <v>65</v>
      </c>
      <c r="F83" s="31"/>
      <c r="G83" s="31"/>
      <c r="H83" s="146">
        <v>0.049</v>
      </c>
      <c r="I83" s="146">
        <v>0.05</v>
      </c>
      <c r="J83" s="146"/>
      <c r="K83" s="32"/>
    </row>
    <row r="84" spans="1:11" s="42" customFormat="1" ht="11.25" customHeight="1">
      <c r="A84" s="36" t="s">
        <v>66</v>
      </c>
      <c r="B84" s="37"/>
      <c r="C84" s="38">
        <v>153</v>
      </c>
      <c r="D84" s="38">
        <v>151</v>
      </c>
      <c r="E84" s="38">
        <v>151</v>
      </c>
      <c r="F84" s="39">
        <v>100</v>
      </c>
      <c r="G84" s="40"/>
      <c r="H84" s="147">
        <v>0.109</v>
      </c>
      <c r="I84" s="148">
        <v>0.11</v>
      </c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67</v>
      </c>
      <c r="B87" s="52"/>
      <c r="C87" s="53">
        <v>136251</v>
      </c>
      <c r="D87" s="53">
        <v>135926</v>
      </c>
      <c r="E87" s="53">
        <v>139964</v>
      </c>
      <c r="F87" s="54">
        <f>IF(D87&gt;0,100*E87/D87,0)</f>
        <v>102.97073407589424</v>
      </c>
      <c r="G87" s="40"/>
      <c r="H87" s="151">
        <v>388.467</v>
      </c>
      <c r="I87" s="152">
        <v>246.74800000000005</v>
      </c>
      <c r="J87" s="152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4" useFirstPageNumber="1" horizontalDpi="600" verticalDpi="600" orientation="portrait" paperSize="9" scale="7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Jaudenes Piferrer, Sofía</dc:creator>
  <cp:keywords/>
  <dc:description/>
  <cp:lastModifiedBy>Jaudenes Piferrer, Sofía</cp:lastModifiedBy>
  <cp:lastPrinted>2019-12-04T09:49:05Z</cp:lastPrinted>
  <dcterms:created xsi:type="dcterms:W3CDTF">2019-11-29T09:01:54Z</dcterms:created>
  <dcterms:modified xsi:type="dcterms:W3CDTF">2019-12-10T12:29:49Z</dcterms:modified>
  <cp:category/>
  <cp:version/>
  <cp:contentType/>
  <cp:contentStatus/>
</cp:coreProperties>
</file>