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90" activeTab="7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ave4ena" sheetId="8" r:id="rId8"/>
    <sheet name="cen5eno" sheetId="9" r:id="rId9"/>
    <sheet name="tri6ale" sheetId="10" r:id="rId10"/>
    <sheet name="maí7aíz" sheetId="11" r:id="rId11"/>
    <sheet name="sor8rgo" sheetId="12" r:id="rId12"/>
    <sheet name="arr9roz" sheetId="13" r:id="rId13"/>
    <sheet name="pat10día" sheetId="14" r:id="rId14"/>
    <sheet name="pat11tal" sheetId="15" r:id="rId15"/>
    <sheet name="rem12no)" sheetId="16" r:id="rId16"/>
    <sheet name="alg13dón" sheetId="17" r:id="rId17"/>
    <sheet name="gir14sol" sheetId="18" r:id="rId18"/>
    <sheet name="tab15aco" sheetId="19" r:id="rId19"/>
    <sheet name="col16tal" sheetId="20" r:id="rId20"/>
    <sheet name="tom17-V)" sheetId="21" r:id="rId21"/>
    <sheet name="tom18II)" sheetId="22" r:id="rId22"/>
    <sheet name="tom19tal" sheetId="23" r:id="rId23"/>
    <sheet name="tom20rva" sheetId="24" r:id="rId24"/>
    <sheet name="pim21rva" sheetId="25" r:id="rId25"/>
    <sheet name="alc22ofa" sheetId="26" r:id="rId26"/>
    <sheet name="ceb23osa" sheetId="27" r:id="rId27"/>
    <sheet name="ceb24ano" sheetId="28" r:id="rId28"/>
    <sheet name="esc25las" sheetId="29" r:id="rId29"/>
    <sheet name="esp26cas" sheetId="30" r:id="rId30"/>
    <sheet name="cha27ñón" sheetId="31" r:id="rId31"/>
    <sheet name="otr28tas" sheetId="32" r:id="rId32"/>
    <sheet name="bró29oli" sheetId="33" r:id="rId33"/>
    <sheet name="cal30cín" sheetId="34" r:id="rId34"/>
    <sheet name="nab31abo" sheetId="35" r:id="rId35"/>
    <sheet name="ráb32ano" sheetId="36" r:id="rId36"/>
    <sheet name="pom33elo" sheetId="37" r:id="rId37"/>
    <sheet name="sat34mas" sheetId="38" r:id="rId38"/>
    <sheet name="cle35nas" sheetId="39" r:id="rId39"/>
    <sheet name="man36esa" sheetId="40" r:id="rId40"/>
    <sheet name="per37tal" sheetId="41" r:id="rId41"/>
    <sheet name="hig38igo" sheetId="42" r:id="rId42"/>
    <sheet name="nec39ina" sheetId="43" r:id="rId43"/>
    <sheet name="alm40dra" sheetId="44" r:id="rId44"/>
    <sheet name="ave41ana" sheetId="45" r:id="rId45"/>
    <sheet name="uva42esa" sheetId="46" r:id="rId46"/>
    <sheet name="uva43ión" sheetId="47" r:id="rId47"/>
    <sheet name="vin44sto" sheetId="48" r:id="rId48"/>
    <sheet name="uva45asa" sheetId="49" r:id="rId49"/>
    <sheet name="ace46ezo" sheetId="50" r:id="rId50"/>
    <sheet name="ace47ara" sheetId="51" r:id="rId51"/>
    <sheet name="ace48ite" sheetId="52" r:id="rId52"/>
  </sheets>
  <definedNames>
    <definedName name="_xlnm.Print_Area" localSheetId="0">'portada'!$A$1:$K$70</definedName>
    <definedName name="_xlnm.Print_Area" localSheetId="2">'resumen nacional'!$A$1:$AB$97</definedName>
    <definedName name="_xlnm.Print_Area" localSheetId="3">'tri0ndo'!$A$1:$K$88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derno" localSheetId="49">'ace46ezo'!#REF!</definedName>
    <definedName name="Menú_cuaderno" localSheetId="50">'ace47ara'!#REF!</definedName>
    <definedName name="Menú_cuaderno" localSheetId="51">'ace48ite'!#REF!</definedName>
    <definedName name="Menú_cuaderno" localSheetId="25">'alc22ofa'!#REF!</definedName>
    <definedName name="Menú_cuaderno" localSheetId="16">'alg13dón'!#REF!</definedName>
    <definedName name="Menú_cuaderno" localSheetId="43">'alm40dra'!#REF!</definedName>
    <definedName name="Menú_cuaderno" localSheetId="12">'arr9roz'!#REF!</definedName>
    <definedName name="Menú_cuaderno" localSheetId="44">'ave41ana'!#REF!</definedName>
    <definedName name="Menú_cuaderno" localSheetId="7">'ave4ena'!#REF!</definedName>
    <definedName name="Menú_cuaderno" localSheetId="32">'bró29oli'!#REF!</definedName>
    <definedName name="Menú_cuaderno" localSheetId="33">'cal30cín'!#REF!</definedName>
    <definedName name="Menú_cuaderno" localSheetId="26">'ceb23osa'!#REF!</definedName>
    <definedName name="Menú_cuaderno" localSheetId="27">'ceb24ano'!#REF!</definedName>
    <definedName name="Menú_cuaderno" localSheetId="6">'ceb3ras'!#REF!</definedName>
    <definedName name="Menú_cuaderno" localSheetId="8">'cen5eno'!#REF!</definedName>
    <definedName name="Menú_cuaderno" localSheetId="30">'cha27ñón'!#REF!</definedName>
    <definedName name="Menú_cuaderno" localSheetId="38">'cle35nas'!#REF!</definedName>
    <definedName name="Menú_cuaderno" localSheetId="19">'col16tal'!#REF!</definedName>
    <definedName name="Menú_cuaderno" localSheetId="28">'esc25las'!#REF!</definedName>
    <definedName name="Menú_cuaderno" localSheetId="29">'esp26cas'!#REF!</definedName>
    <definedName name="Menú_cuaderno" localSheetId="17">'gir14sol'!#REF!</definedName>
    <definedName name="Menú_cuaderno" localSheetId="41">'hig38igo'!#REF!</definedName>
    <definedName name="Menú_cuaderno" localSheetId="10">'maí7aíz'!#REF!</definedName>
    <definedName name="Menú_cuaderno" localSheetId="39">'man36esa'!#REF!</definedName>
    <definedName name="Menú_cuaderno" localSheetId="34">'nab31abo'!#REF!</definedName>
    <definedName name="Menú_cuaderno" localSheetId="42">'nec39ina'!#REF!</definedName>
    <definedName name="Menú_cuaderno" localSheetId="31">'otr28tas'!#REF!</definedName>
    <definedName name="Menú_cuaderno" localSheetId="13">'pat10día'!#REF!</definedName>
    <definedName name="Menú_cuaderno" localSheetId="14">'pat11tal'!#REF!</definedName>
    <definedName name="Menú_cuaderno" localSheetId="40">'per37tal'!#REF!</definedName>
    <definedName name="Menú_cuaderno" localSheetId="24">'pim21rva'!#REF!</definedName>
    <definedName name="Menú_cuaderno" localSheetId="36">'pom33elo'!#REF!</definedName>
    <definedName name="Menú_cuaderno" localSheetId="35">'ráb32ano'!#REF!</definedName>
    <definedName name="Menú_cuaderno" localSheetId="15">'rem12no)'!#REF!</definedName>
    <definedName name="Menú_cuaderno" localSheetId="37">'sat34mas'!#REF!</definedName>
    <definedName name="Menú_cuaderno" localSheetId="11">'sor8rgo'!#REF!</definedName>
    <definedName name="Menú_cuaderno" localSheetId="18">'tab15aco'!#REF!</definedName>
    <definedName name="Menú_cuaderno" localSheetId="20">'tom17-V)'!#REF!</definedName>
    <definedName name="Menú_cuaderno" localSheetId="21">'tom18II)'!#REF!</definedName>
    <definedName name="Menú_cuaderno" localSheetId="22">'tom19tal'!#REF!</definedName>
    <definedName name="Menú_cuaderno" localSheetId="23">'tom20rva'!#REF!</definedName>
    <definedName name="Menú_cuaderno" localSheetId="4">'tri1uro'!#REF!</definedName>
    <definedName name="Menú_cuaderno" localSheetId="5">'tri2tal'!#REF!</definedName>
    <definedName name="Menú_cuaderno" localSheetId="9">'tri6ale'!#REF!</definedName>
    <definedName name="Menú_cuaderno" localSheetId="45">'uva42esa'!#REF!</definedName>
    <definedName name="Menú_cuaderno" localSheetId="46">'uva43ión'!#REF!</definedName>
    <definedName name="Menú_cuaderno" localSheetId="48">'uva45asa'!#REF!</definedName>
    <definedName name="Menú_cuaderno" localSheetId="47">'vin44sto'!#REF!</definedName>
    <definedName name="Menú_cuaderno">'tri0ndo'!#REF!</definedName>
    <definedName name="Menú_índice">'índice'!#REF!</definedName>
    <definedName name="Menú_portada">'portada'!#REF!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<sst xmlns="http://schemas.openxmlformats.org/spreadsheetml/2006/main" count="3948" uniqueCount="333">
  <si>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</si>
  <si>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</si>
  <si>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</si>
  <si>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</si>
  <si>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</si>
  <si>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</si>
  <si>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</si>
  <si>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</si>
  <si>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</si>
  <si>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</si>
  <si>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</si>
  <si>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</si>
  <si>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</si>
  <si>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</si>
  <si>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</si>
  <si>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</si>
  <si>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</si>
  <si>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</si>
  <si>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</si>
  <si>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</si>
  <si>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</si>
  <si>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</si>
  <si>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</si>
  <si>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</si>
  <si>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</si>
  <si>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</si>
  <si>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</si>
  <si>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</si>
  <si>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</si>
  <si>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</si>
  <si>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</si>
  <si>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</si>
  <si>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</si>
  <si>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</si>
  <si>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</si>
  <si>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</si>
  <si>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</si>
  <si>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</si>
  <si>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</si>
  <si>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</si>
  <si>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</si>
  <si>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</si>
  <si>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</si>
  <si>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</si>
  <si>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</si>
  <si>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</si>
  <si>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</si>
  <si>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</si>
  <si>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</si>
  <si>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</si>
  <si>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</si>
  <si>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</si>
  <si>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</si>
  <si>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</si>
  <si>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</si>
  <si>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</si>
  <si>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</si>
  <si>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</si>
  <si>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</si>
  <si>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</si>
  <si>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</si>
  <si>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</si>
  <si>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</si>
  <si>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</si>
  <si>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</si>
  <si>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</si>
  <si>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</si>
  <si>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</si>
  <si>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</si>
  <si>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2023 OCTUBRE</t>
  </si>
  <si>
    <t>TRIGO DURO</t>
  </si>
  <si>
    <t>TRIGO TOTAL</t>
  </si>
  <si>
    <t>CEBADA DE SEIS CARRERAS</t>
  </si>
  <si>
    <t>AVENA</t>
  </si>
  <si>
    <t>CENTENO</t>
  </si>
  <si>
    <t>TRITICALE</t>
  </si>
  <si>
    <t>MAÍZ</t>
  </si>
  <si>
    <t>SORGO</t>
  </si>
  <si>
    <t>ARROZ</t>
  </si>
  <si>
    <t>PATATA TARDÍA</t>
  </si>
  <si>
    <t>PATATA TOTAL</t>
  </si>
  <si>
    <t>REMOLACHA AZUCARERA (R. VERANO)</t>
  </si>
  <si>
    <t>ALGODÓN</t>
  </si>
  <si>
    <t>GIRASOL</t>
  </si>
  <si>
    <t>TABACO</t>
  </si>
  <si>
    <t>COL REPOLLO TOTAL</t>
  </si>
  <si>
    <t>TOMATE (REC. 1-I/31-V)</t>
  </si>
  <si>
    <t>TOMATE (REC. 1-X/31XII)</t>
  </si>
  <si>
    <t>TOMATE TOTAL</t>
  </si>
  <si>
    <t>TOMATE CONSERVA</t>
  </si>
  <si>
    <t>PIMIENTO CONSERVA</t>
  </si>
  <si>
    <t>ALCACHOFA</t>
  </si>
  <si>
    <t>CEBOLLA BABOSA</t>
  </si>
  <si>
    <t>CEBOLLA GRANO Y MEDIO GRANO</t>
  </si>
  <si>
    <t>ESCAROLAS</t>
  </si>
  <si>
    <t>ESPINACAS</t>
  </si>
  <si>
    <t>CHAMPIÑÓN</t>
  </si>
  <si>
    <t>OTRAS SETAS</t>
  </si>
  <si>
    <t>BRÓCOLI</t>
  </si>
  <si>
    <t>CALABACÍN</t>
  </si>
  <si>
    <t>NABO</t>
  </si>
  <si>
    <t>RÁBANO</t>
  </si>
  <si>
    <t>POMELO</t>
  </si>
  <si>
    <t>SATSUMAS</t>
  </si>
  <si>
    <t>CLEMENTINAS</t>
  </si>
  <si>
    <t>MANZANA DE MESA</t>
  </si>
  <si>
    <t>PERA TOTAL</t>
  </si>
  <si>
    <t>HIGO</t>
  </si>
  <si>
    <t>NECTARINA</t>
  </si>
  <si>
    <t>ALMENDRA</t>
  </si>
  <si>
    <t>AVELLANA</t>
  </si>
  <si>
    <t>UVA DE MESA</t>
  </si>
  <si>
    <t>UVA VINIFICACIÓN</t>
  </si>
  <si>
    <t>VINO + MOSTO</t>
  </si>
  <si>
    <t>UVA PASA</t>
  </si>
  <si>
    <t>ACEITUNA DE ADEREZO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</si>
  <si>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</si>
  <si>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</si>
  <si>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</si>
  <si>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</si>
  <si>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</si>
  <si>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</si>
  <si>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</si>
  <si>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</si>
  <si>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</si>
  <si>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OCTUBRE 2023</t>
  </si>
  <si>
    <t>CEREALES</t>
  </si>
  <si>
    <t>trigo blando</t>
  </si>
  <si>
    <t>trigo duro</t>
  </si>
  <si>
    <t>trigo total</t>
  </si>
  <si>
    <t>cebada de seis carreras</t>
  </si>
  <si>
    <t>avena</t>
  </si>
  <si>
    <t>centeno</t>
  </si>
  <si>
    <t>triticale</t>
  </si>
  <si>
    <t>CULTIVOS INDUSTRIALES</t>
  </si>
  <si>
    <t>remolacha azucarera (r. verano)</t>
  </si>
  <si>
    <t>HORTALIZAS</t>
  </si>
  <si>
    <t>tomate (rec. 1-i/31-v)</t>
  </si>
  <si>
    <t>cebolla babosa</t>
  </si>
  <si>
    <t>escarolas</t>
  </si>
  <si>
    <t>calabacín</t>
  </si>
  <si>
    <t>nabo</t>
  </si>
  <si>
    <t>cebada de dos carreras</t>
  </si>
  <si>
    <t>cebada total</t>
  </si>
  <si>
    <t>maíz</t>
  </si>
  <si>
    <t>sorgo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</si>
  <si>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</si>
  <si>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</si>
  <si>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</si>
  <si>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</si>
  <si>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</si>
  <si>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</si>
  <si>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</si>
  <si>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</si>
  <si>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</si>
  <si>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</si>
  <si>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</si>
  <si>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</si>
  <si>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</si>
  <si>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</si>
  <si>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</si>
  <si>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remolacha azucarera (r. invierno)</t>
  </si>
  <si>
    <t>girasol</t>
  </si>
  <si>
    <t>soja</t>
  </si>
  <si>
    <t>colza</t>
  </si>
  <si>
    <t>CULTIVOS FORRAJEROS</t>
  </si>
  <si>
    <t>col repollo total</t>
  </si>
  <si>
    <t>espárrago</t>
  </si>
  <si>
    <t>lechuga total</t>
  </si>
  <si>
    <t>sandía</t>
  </si>
  <si>
    <t>melón</t>
  </si>
  <si>
    <t>tomate (rec. 1-vi/30-ix)</t>
  </si>
  <si>
    <t>tomate (rec. 1-x/31xii)</t>
  </si>
  <si>
    <t>tomate total</t>
  </si>
  <si>
    <t>pimiento conserva</t>
  </si>
  <si>
    <t>fresa y fresón</t>
  </si>
  <si>
    <t>alcachofa</t>
  </si>
  <si>
    <t>coliflor</t>
  </si>
  <si>
    <t>ajo</t>
  </si>
  <si>
    <t>cebolla grano y medio grano</t>
  </si>
  <si>
    <t>otras cebollas</t>
  </si>
  <si>
    <t>cebolla total</t>
  </si>
  <si>
    <t>judías verdes</t>
  </si>
  <si>
    <t>espinacas</t>
  </si>
  <si>
    <t>brócoli</t>
  </si>
  <si>
    <t>apio</t>
  </si>
  <si>
    <t>pepino</t>
  </si>
  <si>
    <t>berenjena</t>
  </si>
  <si>
    <t>calabaza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</si>
  <si>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</si>
  <si>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</si>
  <si>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</si>
  <si>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</si>
  <si>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</si>
  <si>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</si>
  <si>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</si>
  <si>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</si>
  <si>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</si>
  <si>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</si>
  <si>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</si>
  <si>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</si>
  <si>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</si>
  <si>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</si>
  <si>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</si>
  <si>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</si>
  <si>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</si>
  <si>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</si>
  <si>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</si>
  <si>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</si>
  <si>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</si>
  <si>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</si>
  <si>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</si>
  <si>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</si>
  <si>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</si>
  <si>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OLIVAR</t>
  </si>
  <si>
    <t>aceituna de aderezo</t>
  </si>
  <si>
    <t>aceituna de almazara</t>
  </si>
  <si>
    <t>aceite</t>
  </si>
  <si>
    <t>ÍNDICE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</si>
  <si>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</si>
  <si>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</si>
  <si>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</si>
  <si>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</si>
  <si>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</si>
  <si>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avena</t>
  </si>
  <si>
    <t xml:space="preserve"> centeno</t>
  </si>
  <si>
    <t xml:space="preserve"> triticale</t>
  </si>
  <si>
    <t xml:space="preserve"> maíz</t>
  </si>
  <si>
    <t xml:space="preserve"> sorgo</t>
  </si>
  <si>
    <t xml:space="preserve"> arroz</t>
  </si>
  <si>
    <t xml:space="preserve"> patata tardía</t>
  </si>
  <si>
    <t xml:space="preserve"> patata total</t>
  </si>
  <si>
    <t xml:space="preserve"> remolacha azucarera (r. verano)</t>
  </si>
  <si>
    <t xml:space="preserve"> algodón</t>
  </si>
  <si>
    <t xml:space="preserve"> girasol</t>
  </si>
  <si>
    <t xml:space="preserve"> tabaco</t>
  </si>
  <si>
    <t xml:space="preserve"> col repollo total</t>
  </si>
  <si>
    <t xml:space="preserve"> tomate (rec. 1-i/31-v)</t>
  </si>
  <si>
    <t xml:space="preserve"> tomate (rec. 1-x/31xii)</t>
  </si>
  <si>
    <t xml:space="preserve"> tomate total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</si>
  <si>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</si>
  <si>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</si>
  <si>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</si>
  <si>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</si>
  <si>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</si>
  <si>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escarolas</t>
  </si>
  <si>
    <t xml:space="preserve"> espinacas</t>
  </si>
  <si>
    <t xml:space="preserve"> champiñón</t>
  </si>
  <si>
    <t xml:space="preserve"> otras setas</t>
  </si>
  <si>
    <t xml:space="preserve"> brócoli</t>
  </si>
  <si>
    <t xml:space="preserve"> calabacín</t>
  </si>
  <si>
    <t xml:space="preserve"> nabo</t>
  </si>
  <si>
    <t xml:space="preserve"> rábano</t>
  </si>
  <si>
    <t xml:space="preserve"> pomelo</t>
  </si>
  <si>
    <t xml:space="preserve"> satsumas</t>
  </si>
  <si>
    <t xml:space="preserve"> clementinas</t>
  </si>
  <si>
    <t xml:space="preserve"> manzana de mesa</t>
  </si>
  <si>
    <t xml:space="preserve"> pera total</t>
  </si>
  <si>
    <t xml:space="preserve"> higo</t>
  </si>
  <si>
    <t xml:space="preserve"> nectarina</t>
  </si>
  <si>
    <t xml:space="preserve"> almendra</t>
  </si>
  <si>
    <t xml:space="preserve"> avellana</t>
  </si>
  <si>
    <t xml:space="preserve"> uva de mesa</t>
  </si>
  <si>
    <t xml:space="preserve"> uva vinificación</t>
  </si>
  <si>
    <t xml:space="preserve"> vino + mosto</t>
  </si>
  <si>
    <t xml:space="preserve"> uva pasa</t>
  </si>
  <si>
    <t xml:space="preserve"> aceituna de aderezo</t>
  </si>
  <si>
    <t xml:space="preserve"> aceituna de almazara</t>
  </si>
  <si>
    <t xml:space="preserve"> aceite</t>
  </si>
  <si>
    <t>SUBSECRETARÍA</t>
  </si>
  <si>
    <t>SECRETARÍA GENERAL TÉCNICA</t>
  </si>
  <si>
    <t>SUBDIRECCIÓN GENERAL DE ESTADÍSTICAS AGROALIMENTARIAS</t>
  </si>
  <si>
    <t>Servicio de Estadísticas Agrarias</t>
  </si>
  <si>
    <t>AVANCES DE SUPERFICIES Y PRODUCCIONES AGRÍCOLAS</t>
  </si>
  <si>
    <t>1. COMENTARIO</t>
  </si>
  <si>
    <t>2. ÍNDICE</t>
  </si>
  <si>
    <t>3. DISPONIBLE EN LA WEB DEL MAGRAMA:</t>
  </si>
  <si>
    <t>ESTIMACIONES DE OCTUBRE</t>
  </si>
  <si>
    <t xml:space="preserve">     http://www.mapa.es/</t>
  </si>
  <si>
    <t>FECHA: Madrid, 22/12/2023</t>
  </si>
  <si>
    <t xml:space="preserve">   Resumen de cifras nacionales ....................................................................................................... páginas 11 y 12</t>
  </si>
  <si>
    <t>DEFINIT.</t>
  </si>
  <si>
    <t>MES (1)</t>
  </si>
  <si>
    <t>cereales otoño invierno</t>
  </si>
  <si>
    <t>arroz (2)</t>
  </si>
  <si>
    <t>remolacha total</t>
  </si>
  <si>
    <t>algodón (3)</t>
  </si>
  <si>
    <t>tabaco (4)</t>
  </si>
  <si>
    <t>maíz forrajero (5)</t>
  </si>
  <si>
    <t>alfalfa (5)</t>
  </si>
  <si>
    <t>veza para forraje (5)</t>
  </si>
  <si>
    <t>tomate conserva (6)</t>
  </si>
  <si>
    <t>pimiento total (7)</t>
  </si>
  <si>
    <t>guisantes verdes (8)</t>
  </si>
  <si>
    <t>manzana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</si>
  <si>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</si>
  <si>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</si>
  <si>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</si>
  <si>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</si>
  <si>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</si>
  <si>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</si>
  <si>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</si>
  <si>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</si>
  <si>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</si>
  <si>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</si>
  <si>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</si>
  <si>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</si>
  <si>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</si>
  <si>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</si>
  <si>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</si>
  <si>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</si>
  <si>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</si>
  <si>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</si>
  <si>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</si>
  <si>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</si>
  <si>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</si>
  <si>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</si>
  <si>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/>
  </si>
  <si>
    <t>(8) Con vaina</t>
  </si>
  <si>
    <t>(9) La superficie se expresa en miles de áreas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</si>
  <si>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</si>
  <si>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</si>
  <si>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</si>
  <si>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</si>
  <si>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</si>
  <si>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</si>
  <si>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(15)Producción de uva, no de pasa</t>
  </si>
  <si>
    <t xml:space="preserve">(16) Datos de ccaa de uva de vinificación producida. </t>
  </si>
  <si>
    <t xml:space="preserve">(17) La superficie de endivia indica la superficie de raíz de endivia mientras que la producción de endivia recoge la endivia de hoja por lo que no tienen que estar ligadas. </t>
  </si>
  <si>
    <t>DEFINITIVO</t>
  </si>
  <si>
    <t>2022=100</t>
  </si>
  <si>
    <t>2023=100</t>
  </si>
  <si>
    <t xml:space="preserve">   Análisis provincial y autonómico ................................................................................................... páginas 14 y 62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</si>
</sst>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_);\(#,##0.0\)"/>
    <numFmt numFmtId="165" formatCode="#,##0.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4" fillId="0" borderId="0" xfId="52" applyFont="1" applyAlignment="1">
      <alignment vertical="justify"/>
      <protection/>
    </xf>
    <xf numFmtId="0" fontId="4" fillId="33" borderId="0" xfId="52" applyFont="1" applyFill="1" applyAlignment="1">
      <alignment vertical="justify"/>
      <protection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 quotePrefix="1">
      <alignment horizontal="left" vertical="justify"/>
      <protection/>
    </xf>
    <xf numFmtId="0" fontId="5" fillId="33" borderId="0" xfId="52" applyFont="1" applyFill="1" applyAlignment="1">
      <alignment horizontal="left" vertical="center"/>
      <protection/>
    </xf>
    <xf numFmtId="0" fontId="2" fillId="0" borderId="0" xfId="52">
      <alignment/>
      <protection/>
    </xf>
    <xf numFmtId="0" fontId="6" fillId="34" borderId="10" xfId="52" applyFont="1" applyFill="1" applyBorder="1" applyAlignment="1" quotePrefix="1">
      <alignment horizontal="center" vertical="justify"/>
      <protection/>
    </xf>
    <xf numFmtId="0" fontId="6" fillId="33" borderId="0" xfId="52" applyFont="1" applyFill="1" applyAlignment="1">
      <alignment vertical="justify"/>
      <protection/>
    </xf>
    <xf numFmtId="0" fontId="5" fillId="0" borderId="0" xfId="52" applyFont="1" applyAlignment="1">
      <alignment vertical="justify"/>
      <protection/>
    </xf>
    <xf numFmtId="0" fontId="6" fillId="34" borderId="11" xfId="52" applyFont="1" applyFill="1" applyBorder="1" applyAlignment="1" quotePrefix="1">
      <alignment horizontal="center" vertical="justify"/>
      <protection/>
    </xf>
    <xf numFmtId="0" fontId="6" fillId="34" borderId="12" xfId="52" applyFont="1" applyFill="1" applyBorder="1" applyAlignment="1">
      <alignment vertical="justify"/>
      <protection/>
    </xf>
    <xf numFmtId="0" fontId="6" fillId="34" borderId="13" xfId="52" applyFont="1" applyFill="1" applyBorder="1" applyAlignment="1">
      <alignment vertical="justify"/>
      <protection/>
    </xf>
    <xf numFmtId="0" fontId="6" fillId="34" borderId="14" xfId="52" applyFont="1" applyFill="1" applyBorder="1" applyAlignment="1">
      <alignment vertical="justify"/>
      <protection/>
    </xf>
    <xf numFmtId="1" fontId="6" fillId="34" borderId="15" xfId="52" applyNumberFormat="1" applyFont="1" applyFill="1" applyBorder="1" applyAlignment="1">
      <alignment horizontal="center" vertical="justify"/>
      <protection/>
    </xf>
    <xf numFmtId="1" fontId="6" fillId="34" borderId="16" xfId="52" applyNumberFormat="1" applyFont="1" applyFill="1" applyBorder="1" applyAlignment="1">
      <alignment horizontal="center" vertical="justify"/>
      <protection/>
    </xf>
    <xf numFmtId="1" fontId="6" fillId="34" borderId="17" xfId="52" applyNumberFormat="1" applyFont="1" applyFill="1" applyBorder="1" applyAlignment="1">
      <alignment horizontal="center" vertical="justify"/>
      <protection/>
    </xf>
    <xf numFmtId="1" fontId="6" fillId="33" borderId="0" xfId="52" applyNumberFormat="1" applyFont="1" applyFill="1" applyAlignment="1">
      <alignment horizontal="center" vertical="justify"/>
      <protection/>
    </xf>
    <xf numFmtId="0" fontId="6" fillId="34" borderId="18" xfId="52" applyFont="1" applyFill="1" applyBorder="1" applyAlignment="1">
      <alignment vertical="justify"/>
      <protection/>
    </xf>
    <xf numFmtId="0" fontId="6" fillId="34" borderId="12" xfId="52" applyFont="1" applyFill="1" applyBorder="1" applyAlignment="1">
      <alignment horizontal="center" vertical="justify"/>
      <protection/>
    </xf>
    <xf numFmtId="0" fontId="6" fillId="34" borderId="13" xfId="52" applyFont="1" applyFill="1" applyBorder="1" applyAlignment="1">
      <alignment horizontal="center" vertical="justify"/>
      <protection/>
    </xf>
    <xf numFmtId="0" fontId="6" fillId="34" borderId="14" xfId="52" applyFont="1" applyFill="1" applyBorder="1" applyAlignment="1">
      <alignment horizontal="center" vertical="justify"/>
      <protection/>
    </xf>
    <xf numFmtId="0" fontId="6" fillId="33" borderId="0" xfId="52" applyFont="1" applyFill="1" applyAlignment="1">
      <alignment horizontal="center" vertical="justify"/>
      <protection/>
    </xf>
    <xf numFmtId="0" fontId="6" fillId="0" borderId="0" xfId="52" applyFont="1" applyAlignment="1">
      <alignment vertical="justify"/>
      <protection/>
    </xf>
    <xf numFmtId="0" fontId="4" fillId="33" borderId="19" xfId="52" applyFont="1" applyFill="1" applyBorder="1" applyAlignment="1">
      <alignment horizontal="fill" vertical="justify"/>
      <protection/>
    </xf>
    <xf numFmtId="0" fontId="4" fillId="33" borderId="0" xfId="52" applyFont="1" applyFill="1" applyAlignment="1">
      <alignment horizontal="fill" vertical="justify"/>
      <protection/>
    </xf>
    <xf numFmtId="0" fontId="4" fillId="33" borderId="20" xfId="52" applyFont="1" applyFill="1" applyBorder="1" applyAlignment="1">
      <alignment horizontal="fill" vertical="justify"/>
      <protection/>
    </xf>
    <xf numFmtId="0" fontId="7" fillId="33" borderId="19" xfId="52" applyFont="1" applyFill="1" applyBorder="1" applyAlignment="1" quotePrefix="1">
      <alignment horizontal="left" vertical="justify"/>
      <protection/>
    </xf>
    <xf numFmtId="0" fontId="7" fillId="33" borderId="0" xfId="52" applyFont="1" applyFill="1" applyAlignment="1">
      <alignment vertical="justify"/>
      <protection/>
    </xf>
    <xf numFmtId="3" fontId="7" fillId="33" borderId="0" xfId="52" applyNumberFormat="1" applyFont="1" applyFill="1" applyAlignment="1">
      <alignment vertical="justify"/>
      <protection/>
    </xf>
    <xf numFmtId="164" fontId="7" fillId="33" borderId="0" xfId="52" applyNumberFormat="1" applyFont="1" applyFill="1" applyAlignment="1">
      <alignment vertical="justify"/>
      <protection/>
    </xf>
    <xf numFmtId="164" fontId="7" fillId="33" borderId="20" xfId="52" applyNumberFormat="1" applyFont="1" applyFill="1" applyBorder="1" applyAlignment="1">
      <alignment vertical="justify"/>
      <protection/>
    </xf>
    <xf numFmtId="0" fontId="7" fillId="0" borderId="0" xfId="52" applyFont="1" applyAlignment="1">
      <alignment vertical="justify"/>
      <protection/>
    </xf>
    <xf numFmtId="0" fontId="7" fillId="0" borderId="19" xfId="52" applyFont="1" applyBorder="1" applyAlignment="1">
      <alignment vertical="justify"/>
      <protection/>
    </xf>
    <xf numFmtId="0" fontId="7" fillId="33" borderId="19" xfId="52" applyFont="1" applyFill="1" applyBorder="1" applyAlignment="1">
      <alignment vertical="justify"/>
      <protection/>
    </xf>
    <xf numFmtId="0" fontId="6" fillId="34" borderId="21" xfId="52" applyFont="1" applyFill="1" applyBorder="1" applyAlignment="1">
      <alignment vertical="justify"/>
      <protection/>
    </xf>
    <xf numFmtId="0" fontId="6" fillId="34" borderId="22" xfId="52" applyFont="1" applyFill="1" applyBorder="1" applyAlignment="1">
      <alignment vertical="justify"/>
      <protection/>
    </xf>
    <xf numFmtId="3" fontId="6" fillId="34" borderId="22" xfId="52" applyNumberFormat="1" applyFont="1" applyFill="1" applyBorder="1" applyAlignment="1">
      <alignment vertical="justify"/>
      <protection/>
    </xf>
    <xf numFmtId="164" fontId="6" fillId="34" borderId="23" xfId="52" applyNumberFormat="1" applyFont="1" applyFill="1" applyBorder="1" applyAlignment="1">
      <alignment vertical="justify"/>
      <protection/>
    </xf>
    <xf numFmtId="164" fontId="6" fillId="33" borderId="0" xfId="52" applyNumberFormat="1" applyFont="1" applyFill="1" applyAlignment="1">
      <alignment vertical="justify"/>
      <protection/>
    </xf>
    <xf numFmtId="164" fontId="6" fillId="34" borderId="24" xfId="52" applyNumberFormat="1" applyFont="1" applyFill="1" applyBorder="1" applyAlignment="1">
      <alignment vertical="justify"/>
      <protection/>
    </xf>
    <xf numFmtId="0" fontId="6" fillId="34" borderId="21" xfId="52" applyFont="1" applyFill="1" applyBorder="1" applyAlignment="1" quotePrefix="1">
      <alignment horizontal="left" vertical="justify"/>
      <protection/>
    </xf>
    <xf numFmtId="0" fontId="7" fillId="34" borderId="25" xfId="52" applyFont="1" applyFill="1" applyBorder="1" applyAlignment="1">
      <alignment vertical="justify"/>
      <protection/>
    </xf>
    <xf numFmtId="0" fontId="7" fillId="34" borderId="16" xfId="52" applyFont="1" applyFill="1" applyBorder="1" applyAlignment="1">
      <alignment vertical="justify"/>
      <protection/>
    </xf>
    <xf numFmtId="3" fontId="7" fillId="34" borderId="16" xfId="52" applyNumberFormat="1" applyFont="1" applyFill="1" applyBorder="1" applyAlignment="1">
      <alignment vertical="justify"/>
      <protection/>
    </xf>
    <xf numFmtId="164" fontId="7" fillId="34" borderId="17" xfId="52" applyNumberFormat="1" applyFont="1" applyFill="1" applyBorder="1" applyAlignment="1">
      <alignment vertical="justify"/>
      <protection/>
    </xf>
    <xf numFmtId="0" fontId="6" fillId="34" borderId="19" xfId="52" applyFont="1" applyFill="1" applyBorder="1" applyAlignment="1">
      <alignment vertical="justify"/>
      <protection/>
    </xf>
    <xf numFmtId="0" fontId="6" fillId="34" borderId="0" xfId="52" applyFont="1" applyFill="1" applyAlignment="1">
      <alignment vertical="justify"/>
      <protection/>
    </xf>
    <xf numFmtId="3" fontId="6" fillId="34" borderId="0" xfId="52" applyNumberFormat="1" applyFont="1" applyFill="1" applyAlignment="1">
      <alignment vertical="justify"/>
      <protection/>
    </xf>
    <xf numFmtId="164" fontId="6" fillId="34" borderId="20" xfId="52" applyNumberFormat="1" applyFont="1" applyFill="1" applyBorder="1" applyAlignment="1">
      <alignment vertical="justify"/>
      <protection/>
    </xf>
    <xf numFmtId="0" fontId="2" fillId="34" borderId="26" xfId="52" applyFont="1" applyFill="1" applyBorder="1" applyAlignment="1">
      <alignment vertical="justify"/>
      <protection/>
    </xf>
    <xf numFmtId="0" fontId="2" fillId="34" borderId="13" xfId="52" applyFont="1" applyFill="1" applyBorder="1" applyAlignment="1">
      <alignment vertical="justify"/>
      <protection/>
    </xf>
    <xf numFmtId="3" fontId="2" fillId="34" borderId="13" xfId="52" applyNumberFormat="1" applyFont="1" applyFill="1" applyBorder="1" applyAlignment="1">
      <alignment vertical="justify"/>
      <protection/>
    </xf>
    <xf numFmtId="0" fontId="2" fillId="34" borderId="14" xfId="52" applyFont="1" applyFill="1" applyBorder="1" applyAlignment="1">
      <alignment vertical="justify"/>
      <protection/>
    </xf>
    <xf numFmtId="0" fontId="2" fillId="33" borderId="13" xfId="52" applyFont="1" applyFill="1" applyBorder="1" applyAlignment="1">
      <alignment vertical="justify"/>
      <protection/>
    </xf>
    <xf numFmtId="165" fontId="2" fillId="34" borderId="12" xfId="52" applyNumberFormat="1" applyFont="1" applyFill="1" applyBorder="1" applyAlignment="1">
      <alignment vertical="justify"/>
      <protection/>
    </xf>
    <xf numFmtId="165" fontId="2" fillId="34" borderId="13" xfId="52" applyNumberFormat="1" applyFont="1" applyFill="1" applyBorder="1" applyAlignment="1">
      <alignment vertical="justify"/>
      <protection/>
    </xf>
    <xf numFmtId="0" fontId="2" fillId="0" borderId="0" xfId="52" applyFont="1" applyAlignment="1">
      <alignment vertical="justify"/>
      <protection/>
    </xf>
    <xf numFmtId="37" fontId="2" fillId="0" borderId="0" xfId="52" applyNumberFormat="1" applyFont="1" applyAlignment="1">
      <alignment vertical="justify"/>
      <protection/>
    </xf>
    <xf numFmtId="0" fontId="9" fillId="0" borderId="0" xfId="54" applyFont="1">
      <alignment/>
      <protection/>
    </xf>
    <xf numFmtId="0" fontId="6" fillId="0" borderId="0" xfId="54" applyFont="1" applyAlignment="1" quotePrefix="1">
      <alignment horizontal="left"/>
      <protection/>
    </xf>
    <xf numFmtId="0" fontId="6" fillId="0" borderId="0" xfId="54" applyFont="1">
      <alignment/>
      <protection/>
    </xf>
    <xf numFmtId="0" fontId="6" fillId="34" borderId="15" xfId="54" applyFont="1" applyFill="1" applyBorder="1">
      <alignment/>
      <protection/>
    </xf>
    <xf numFmtId="0" fontId="6" fillId="34" borderId="17" xfId="54" applyFont="1" applyFill="1" applyBorder="1">
      <alignment/>
      <protection/>
    </xf>
    <xf numFmtId="0" fontId="6" fillId="34" borderId="27" xfId="54" applyFont="1" applyFill="1" applyBorder="1" applyAlignment="1" quotePrefix="1">
      <alignment horizontal="center"/>
      <protection/>
    </xf>
    <xf numFmtId="0" fontId="6" fillId="34" borderId="20" xfId="54" applyFont="1" applyFill="1" applyBorder="1">
      <alignment/>
      <protection/>
    </xf>
    <xf numFmtId="0" fontId="6" fillId="34" borderId="16" xfId="54" applyFont="1" applyFill="1" applyBorder="1" applyAlignment="1">
      <alignment horizontal="center"/>
      <protection/>
    </xf>
    <xf numFmtId="0" fontId="6" fillId="34" borderId="17" xfId="54" applyFont="1" applyFill="1" applyBorder="1" applyAlignment="1">
      <alignment horizontal="center"/>
      <protection/>
    </xf>
    <xf numFmtId="0" fontId="6" fillId="34" borderId="12" xfId="54" applyFont="1" applyFill="1" applyBorder="1" applyAlignment="1">
      <alignment vertical="center"/>
      <protection/>
    </xf>
    <xf numFmtId="0" fontId="6" fillId="34" borderId="14" xfId="54" applyFont="1" applyFill="1" applyBorder="1" applyAlignment="1">
      <alignment vertical="center"/>
      <protection/>
    </xf>
    <xf numFmtId="0" fontId="6" fillId="0" borderId="0" xfId="54" applyFont="1" applyAlignment="1">
      <alignment vertical="center"/>
      <protection/>
    </xf>
    <xf numFmtId="0" fontId="6" fillId="34" borderId="12" xfId="54" applyFont="1" applyFill="1" applyBorder="1" applyAlignment="1">
      <alignment horizontal="center" vertical="center"/>
      <protection/>
    </xf>
    <xf numFmtId="0" fontId="6" fillId="34" borderId="13" xfId="54" applyFont="1" applyFill="1" applyBorder="1" applyAlignment="1">
      <alignment horizontal="center" vertical="center"/>
      <protection/>
    </xf>
    <xf numFmtId="0" fontId="7" fillId="0" borderId="0" xfId="54" applyFont="1" applyAlignment="1">
      <alignment vertical="justify"/>
      <protection/>
    </xf>
    <xf numFmtId="0" fontId="4" fillId="0" borderId="0" xfId="54" applyFont="1" applyAlignment="1">
      <alignment vertical="justify"/>
      <protection/>
    </xf>
    <xf numFmtId="165" fontId="4" fillId="0" borderId="0" xfId="54" applyNumberFormat="1" applyFont="1" applyAlignment="1">
      <alignment vertical="justify"/>
      <protection/>
    </xf>
    <xf numFmtId="0" fontId="4" fillId="0" borderId="0" xfId="54" applyFont="1" applyAlignment="1">
      <alignment horizontal="right" vertical="justify"/>
      <protection/>
    </xf>
    <xf numFmtId="0" fontId="7" fillId="0" borderId="0" xfId="54" applyFont="1" applyAlignment="1">
      <alignment vertical="center"/>
      <protection/>
    </xf>
    <xf numFmtId="0" fontId="4" fillId="0" borderId="0" xfId="54" applyFont="1">
      <alignment/>
      <protection/>
    </xf>
    <xf numFmtId="0" fontId="6" fillId="34" borderId="12" xfId="54" applyFont="1" applyFill="1" applyBorder="1">
      <alignment/>
      <protection/>
    </xf>
    <xf numFmtId="0" fontId="6" fillId="34" borderId="14" xfId="54" applyFont="1" applyFill="1" applyBorder="1">
      <alignment/>
      <protection/>
    </xf>
    <xf numFmtId="0" fontId="6" fillId="34" borderId="12" xfId="54" applyFont="1" applyFill="1" applyBorder="1" applyAlignment="1">
      <alignment horizontal="center"/>
      <protection/>
    </xf>
    <xf numFmtId="0" fontId="6" fillId="34" borderId="13" xfId="54" applyFont="1" applyFill="1" applyBorder="1" applyAlignment="1">
      <alignment horizontal="center"/>
      <protection/>
    </xf>
    <xf numFmtId="0" fontId="7" fillId="0" borderId="0" xfId="54" applyFont="1" applyAlignment="1">
      <alignment horizontal="fill" vertical="justify"/>
      <protection/>
    </xf>
    <xf numFmtId="164" fontId="4" fillId="0" borderId="0" xfId="54" applyNumberFormat="1" applyFont="1" applyAlignment="1">
      <alignment vertical="justify"/>
      <protection/>
    </xf>
    <xf numFmtId="0" fontId="7" fillId="0" borderId="0" xfId="54" applyFont="1">
      <alignment/>
      <protection/>
    </xf>
    <xf numFmtId="165" fontId="4" fillId="0" borderId="0" xfId="54" applyNumberFormat="1" applyFont="1" applyAlignment="1">
      <alignment horizontal="right" vertical="justify"/>
      <protection/>
    </xf>
    <xf numFmtId="3" fontId="7" fillId="0" borderId="0" xfId="54" applyNumberFormat="1" applyFont="1" applyAlignment="1">
      <alignment horizontal="right" vertical="justify"/>
      <protection/>
    </xf>
    <xf numFmtId="0" fontId="2" fillId="33" borderId="0" xfId="53" applyFill="1">
      <alignment/>
      <protection/>
    </xf>
    <xf numFmtId="0" fontId="2" fillId="0" borderId="0" xfId="53">
      <alignment/>
      <protection/>
    </xf>
    <xf numFmtId="0" fontId="5" fillId="33" borderId="0" xfId="53" applyFont="1" applyFill="1" applyAlignment="1" quotePrefix="1">
      <alignment horizontal="left"/>
      <protection/>
    </xf>
    <xf numFmtId="0" fontId="5" fillId="33" borderId="0" xfId="53" applyFont="1" applyFill="1" quotePrefix="1">
      <alignment/>
      <protection/>
    </xf>
    <xf numFmtId="0" fontId="5" fillId="33" borderId="0" xfId="53" applyFont="1" applyFill="1">
      <alignment/>
      <protection/>
    </xf>
    <xf numFmtId="0" fontId="11" fillId="33" borderId="0" xfId="53" applyFont="1" applyFill="1">
      <alignment/>
      <protection/>
    </xf>
    <xf numFmtId="0" fontId="5" fillId="34" borderId="28" xfId="53" applyFont="1" applyFill="1" applyBorder="1">
      <alignment/>
      <protection/>
    </xf>
    <xf numFmtId="0" fontId="5" fillId="34" borderId="29" xfId="53" applyFont="1" applyFill="1" applyBorder="1">
      <alignment/>
      <protection/>
    </xf>
    <xf numFmtId="0" fontId="5" fillId="34" borderId="30" xfId="53" applyFont="1" applyFill="1" applyBorder="1" applyAlignment="1" quotePrefix="1">
      <alignment horizontal="center"/>
      <protection/>
    </xf>
    <xf numFmtId="0" fontId="5" fillId="34" borderId="19" xfId="53" applyFont="1" applyFill="1" applyBorder="1" applyAlignment="1">
      <alignment horizontal="left"/>
      <protection/>
    </xf>
    <xf numFmtId="0" fontId="5" fillId="34" borderId="0" xfId="53" applyFont="1" applyFill="1" applyAlignment="1">
      <alignment horizontal="left"/>
      <protection/>
    </xf>
    <xf numFmtId="0" fontId="5" fillId="34" borderId="31" xfId="53" applyFont="1" applyFill="1" applyBorder="1" applyAlignment="1">
      <alignment horizontal="center"/>
      <protection/>
    </xf>
    <xf numFmtId="0" fontId="5" fillId="33" borderId="19" xfId="53" applyFont="1" applyFill="1" applyBorder="1" applyAlignment="1">
      <alignment horizontal="left"/>
      <protection/>
    </xf>
    <xf numFmtId="0" fontId="5" fillId="33" borderId="0" xfId="53" applyFont="1" applyFill="1" applyAlignment="1">
      <alignment horizontal="left"/>
      <protection/>
    </xf>
    <xf numFmtId="0" fontId="5" fillId="33" borderId="31" xfId="53" applyFont="1" applyFill="1" applyBorder="1" applyAlignment="1">
      <alignment horizontal="center"/>
      <protection/>
    </xf>
    <xf numFmtId="0" fontId="5" fillId="34" borderId="32" xfId="53" applyFont="1" applyFill="1" applyBorder="1" applyAlignment="1">
      <alignment horizontal="left"/>
      <protection/>
    </xf>
    <xf numFmtId="0" fontId="5" fillId="34" borderId="33" xfId="53" applyFont="1" applyFill="1" applyBorder="1" applyAlignment="1">
      <alignment horizontal="left"/>
      <protection/>
    </xf>
    <xf numFmtId="0" fontId="5" fillId="34" borderId="34" xfId="53" applyFont="1" applyFill="1" applyBorder="1" applyAlignment="1">
      <alignment horizontal="center"/>
      <protection/>
    </xf>
    <xf numFmtId="0" fontId="2" fillId="33" borderId="19" xfId="53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2" fillId="33" borderId="0" xfId="53" applyFill="1" applyAlignment="1">
      <alignment horizontal="left"/>
      <protection/>
    </xf>
    <xf numFmtId="0" fontId="7" fillId="33" borderId="0" xfId="53" applyFont="1" applyFill="1" applyAlignment="1">
      <alignment horizontal="center"/>
      <protection/>
    </xf>
    <xf numFmtId="0" fontId="2" fillId="34" borderId="35" xfId="53" applyFill="1" applyBorder="1">
      <alignment/>
      <protection/>
    </xf>
    <xf numFmtId="0" fontId="2" fillId="34" borderId="36" xfId="53" applyFill="1" applyBorder="1">
      <alignment/>
      <protection/>
    </xf>
    <xf numFmtId="0" fontId="2" fillId="34" borderId="37" xfId="53" applyFill="1" applyBorder="1">
      <alignment/>
      <protection/>
    </xf>
    <xf numFmtId="0" fontId="2" fillId="34" borderId="38" xfId="53" applyFill="1" applyBorder="1">
      <alignment/>
      <protection/>
    </xf>
    <xf numFmtId="0" fontId="2" fillId="34" borderId="0" xfId="53" applyFill="1">
      <alignment/>
      <protection/>
    </xf>
    <xf numFmtId="0" fontId="2" fillId="34" borderId="39" xfId="53" applyFill="1" applyBorder="1">
      <alignment/>
      <protection/>
    </xf>
    <xf numFmtId="0" fontId="2" fillId="34" borderId="40" xfId="53" applyFill="1" applyBorder="1">
      <alignment/>
      <protection/>
    </xf>
    <xf numFmtId="0" fontId="2" fillId="34" borderId="41" xfId="53" applyFill="1" applyBorder="1">
      <alignment/>
      <protection/>
    </xf>
    <xf numFmtId="0" fontId="2" fillId="34" borderId="42" xfId="53" applyFill="1" applyBorder="1">
      <alignment/>
      <protection/>
    </xf>
    <xf numFmtId="0" fontId="10" fillId="33" borderId="0" xfId="53" applyFont="1" applyFill="1">
      <alignment/>
      <protection/>
    </xf>
    <xf numFmtId="0" fontId="13" fillId="33" borderId="0" xfId="53" applyFont="1" applyFill="1">
      <alignment/>
      <protection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Alignment="1" quotePrefix="1">
      <alignment horizontal="center" vertical="center"/>
      <protection/>
    </xf>
    <xf numFmtId="0" fontId="13" fillId="0" borderId="0" xfId="53" applyFont="1">
      <alignment/>
      <protection/>
    </xf>
    <xf numFmtId="0" fontId="5" fillId="33" borderId="0" xfId="52" applyFont="1" applyFill="1" applyAlignment="1" quotePrefix="1">
      <alignment horizontal="left"/>
      <protection/>
    </xf>
    <xf numFmtId="0" fontId="5" fillId="33" borderId="0" xfId="52" applyFont="1" applyFill="1" quotePrefix="1">
      <alignment/>
      <protection/>
    </xf>
    <xf numFmtId="0" fontId="5" fillId="33" borderId="0" xfId="52" applyFont="1" applyFill="1">
      <alignment/>
      <protection/>
    </xf>
    <xf numFmtId="0" fontId="5" fillId="34" borderId="31" xfId="52" applyFont="1" applyFill="1" applyBorder="1" applyAlignment="1">
      <alignment horizontal="center"/>
      <protection/>
    </xf>
    <xf numFmtId="0" fontId="5" fillId="33" borderId="31" xfId="52" applyFont="1" applyFill="1" applyBorder="1" applyAlignment="1">
      <alignment horizontal="center"/>
      <protection/>
    </xf>
    <xf numFmtId="0" fontId="6" fillId="34" borderId="14" xfId="53" applyFont="1" applyFill="1" applyBorder="1" applyAlignment="1">
      <alignment horizontal="center" vertical="center"/>
      <protection/>
    </xf>
    <xf numFmtId="166" fontId="7" fillId="33" borderId="0" xfId="52" applyNumberFormat="1" applyFont="1" applyFill="1" applyAlignment="1">
      <alignment vertical="justify"/>
      <protection/>
    </xf>
    <xf numFmtId="166" fontId="6" fillId="34" borderId="21" xfId="52" applyNumberFormat="1" applyFont="1" applyFill="1" applyBorder="1" applyAlignment="1">
      <alignment vertical="justify"/>
      <protection/>
    </xf>
    <xf numFmtId="166" fontId="6" fillId="34" borderId="22" xfId="52" applyNumberFormat="1" applyFont="1" applyFill="1" applyBorder="1" applyAlignment="1">
      <alignment vertical="justify"/>
      <protection/>
    </xf>
    <xf numFmtId="166" fontId="7" fillId="34" borderId="15" xfId="52" applyNumberFormat="1" applyFont="1" applyFill="1" applyBorder="1" applyAlignment="1">
      <alignment vertical="justify"/>
      <protection/>
    </xf>
    <xf numFmtId="166" fontId="7" fillId="34" borderId="16" xfId="52" applyNumberFormat="1" applyFont="1" applyFill="1" applyBorder="1" applyAlignment="1">
      <alignment vertical="justify"/>
      <protection/>
    </xf>
    <xf numFmtId="166" fontId="6" fillId="34" borderId="27" xfId="52" applyNumberFormat="1" applyFont="1" applyFill="1" applyBorder="1" applyAlignment="1">
      <alignment vertical="justify"/>
      <protection/>
    </xf>
    <xf numFmtId="166" fontId="6" fillId="34" borderId="0" xfId="52" applyNumberFormat="1" applyFont="1" applyFill="1" applyAlignment="1">
      <alignment vertical="justify"/>
      <protection/>
    </xf>
    <xf numFmtId="0" fontId="10" fillId="33" borderId="43" xfId="53" applyFont="1" applyFill="1" applyBorder="1" applyAlignment="1" quotePrefix="1">
      <alignment horizontal="center" vertical="center"/>
      <protection/>
    </xf>
    <xf numFmtId="0" fontId="10" fillId="33" borderId="44" xfId="53" applyFont="1" applyFill="1" applyBorder="1" applyAlignment="1" quotePrefix="1">
      <alignment horizontal="center" vertical="center"/>
      <protection/>
    </xf>
    <xf numFmtId="0" fontId="10" fillId="33" borderId="45" xfId="53" applyFont="1" applyFill="1" applyBorder="1" applyAlignment="1" quotePrefix="1">
      <alignment horizontal="center" vertical="center"/>
      <protection/>
    </xf>
    <xf numFmtId="0" fontId="12" fillId="34" borderId="38" xfId="53" applyFont="1" applyFill="1" applyBorder="1" applyAlignment="1">
      <alignment horizontal="center" vertical="center"/>
      <protection/>
    </xf>
    <xf numFmtId="0" fontId="12" fillId="34" borderId="0" xfId="53" applyFont="1" applyFill="1" applyAlignment="1">
      <alignment horizontal="center" vertical="center"/>
      <protection/>
    </xf>
    <xf numFmtId="0" fontId="12" fillId="34" borderId="39" xfId="53" applyFont="1" applyFill="1" applyBorder="1" applyAlignment="1">
      <alignment horizontal="center" vertical="center"/>
      <protection/>
    </xf>
    <xf numFmtId="0" fontId="10" fillId="33" borderId="0" xfId="53" applyFont="1" applyFill="1" applyAlignment="1">
      <alignment horizontal="left"/>
      <protection/>
    </xf>
    <xf numFmtId="0" fontId="2" fillId="33" borderId="0" xfId="53" applyFill="1" applyAlignment="1">
      <alignment horizontal="center"/>
      <protection/>
    </xf>
    <xf numFmtId="0" fontId="3" fillId="33" borderId="0" xfId="53" applyFont="1" applyFill="1" applyAlignment="1">
      <alignment horizontal="left"/>
      <protection/>
    </xf>
    <xf numFmtId="0" fontId="4" fillId="33" borderId="28" xfId="53" applyFont="1" applyFill="1" applyBorder="1" applyAlignment="1">
      <alignment horizontal="left"/>
      <protection/>
    </xf>
    <xf numFmtId="0" fontId="4" fillId="33" borderId="29" xfId="53" applyFont="1" applyFill="1" applyBorder="1" applyAlignment="1">
      <alignment horizontal="left"/>
      <protection/>
    </xf>
    <xf numFmtId="0" fontId="4" fillId="33" borderId="30" xfId="53" applyFont="1" applyFill="1" applyBorder="1" applyAlignment="1">
      <alignment horizontal="left"/>
      <protection/>
    </xf>
    <xf numFmtId="0" fontId="4" fillId="33" borderId="19" xfId="53" applyFont="1" applyFill="1" applyBorder="1" applyAlignment="1">
      <alignment horizontal="left"/>
      <protection/>
    </xf>
    <xf numFmtId="0" fontId="4" fillId="33" borderId="0" xfId="53" applyFont="1" applyFill="1" applyAlignment="1">
      <alignment horizontal="left"/>
      <protection/>
    </xf>
    <xf numFmtId="0" fontId="4" fillId="33" borderId="31" xfId="53" applyFont="1" applyFill="1" applyBorder="1" applyAlignment="1">
      <alignment horizontal="left"/>
      <protection/>
    </xf>
    <xf numFmtId="0" fontId="4" fillId="33" borderId="32" xfId="53" applyFont="1" applyFill="1" applyBorder="1" applyAlignment="1">
      <alignment horizontal="left"/>
      <protection/>
    </xf>
    <xf numFmtId="0" fontId="4" fillId="33" borderId="33" xfId="53" applyFont="1" applyFill="1" applyBorder="1" applyAlignment="1">
      <alignment horizontal="left"/>
      <protection/>
    </xf>
    <xf numFmtId="0" fontId="4" fillId="33" borderId="34" xfId="53" applyFont="1" applyFill="1" applyBorder="1" applyAlignment="1">
      <alignment horizontal="left"/>
      <protection/>
    </xf>
    <xf numFmtId="0" fontId="7" fillId="33" borderId="0" xfId="53" applyFont="1" applyFill="1" applyAlignment="1">
      <alignment horizontal="left"/>
      <protection/>
    </xf>
    <xf numFmtId="0" fontId="10" fillId="33" borderId="0" xfId="53" applyFont="1" applyFill="1" applyAlignment="1">
      <alignment horizontal="center"/>
      <protection/>
    </xf>
    <xf numFmtId="0" fontId="6" fillId="34" borderId="46" xfId="54" applyFont="1" applyFill="1" applyBorder="1" applyAlignment="1" quotePrefix="1">
      <alignment horizontal="center"/>
      <protection/>
    </xf>
    <xf numFmtId="0" fontId="6" fillId="34" borderId="47" xfId="54" applyFont="1" applyFill="1" applyBorder="1" applyAlignment="1" quotePrefix="1">
      <alignment horizontal="center"/>
      <protection/>
    </xf>
    <xf numFmtId="0" fontId="6" fillId="34" borderId="48" xfId="54" applyFont="1" applyFill="1" applyBorder="1" applyAlignment="1" quotePrefix="1">
      <alignment horizontal="center"/>
      <protection/>
    </xf>
    <xf numFmtId="0" fontId="7" fillId="0" borderId="0" xfId="54" applyFont="1" applyAlignment="1">
      <alignment horizontal="left" vertical="justify"/>
      <protection/>
    </xf>
    <xf numFmtId="0" fontId="3" fillId="33" borderId="0" xfId="52" applyFont="1" applyFill="1" applyAlignment="1" quotePrefix="1">
      <alignment horizontal="center" vertical="center"/>
      <protection/>
    </xf>
    <xf numFmtId="0" fontId="5" fillId="33" borderId="0" xfId="52" applyFont="1" applyFill="1" applyAlignment="1">
      <alignment horizontal="center" vertical="justify"/>
      <protection/>
    </xf>
    <xf numFmtId="0" fontId="6" fillId="34" borderId="15" xfId="52" applyFont="1" applyFill="1" applyBorder="1" applyAlignment="1">
      <alignment horizontal="center" vertical="center"/>
      <protection/>
    </xf>
    <xf numFmtId="0" fontId="6" fillId="34" borderId="16" xfId="52" applyFont="1" applyFill="1" applyBorder="1" applyAlignment="1">
      <alignment horizontal="center" vertical="center"/>
      <protection/>
    </xf>
    <xf numFmtId="0" fontId="6" fillId="34" borderId="17" xfId="52" applyFont="1" applyFill="1" applyBorder="1" applyAlignment="1">
      <alignment horizontal="center" vertical="center"/>
      <protection/>
    </xf>
    <xf numFmtId="0" fontId="6" fillId="34" borderId="15" xfId="52" applyFont="1" applyFill="1" applyBorder="1" applyAlignment="1" quotePrefix="1">
      <alignment horizontal="center" vertical="center"/>
      <protection/>
    </xf>
    <xf numFmtId="0" fontId="6" fillId="34" borderId="16" xfId="52" applyFont="1" applyFill="1" applyBorder="1" applyAlignment="1" quotePrefix="1">
      <alignment horizontal="center" vertical="center"/>
      <protection/>
    </xf>
    <xf numFmtId="0" fontId="6" fillId="34" borderId="17" xfId="52" applyFont="1" applyFill="1" applyBorder="1" applyAlignment="1" quotePrefix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AVAGFORM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76200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790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95250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57150"/>
          <a:ext cx="51244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="80" zoomScaleNormal="60" zoomScaleSheetLayoutView="80" workbookViewId="0" topLeftCell="A1">
      <selection activeCell="M19" sqref="M19"/>
    </sheetView>
  </sheetViews>
  <sheetFormatPr defaultColWidth="11.421875" defaultRowHeight="15"/>
  <cols>
    <col min="1" max="16384" width="10.8515625" style="89" customWidth="1"/>
  </cols>
  <sheetData>
    <row r="1" spans="1:11" ht="12.7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8"/>
      <c r="B2" s="88"/>
      <c r="C2" s="88"/>
      <c r="D2" s="88"/>
      <c r="E2" s="88"/>
      <c r="F2" s="88"/>
      <c r="G2" s="147" t="s">
        <v>269</v>
      </c>
      <c r="H2" s="148"/>
      <c r="I2" s="148"/>
      <c r="J2" s="149"/>
      <c r="K2" s="88"/>
    </row>
    <row r="3" spans="1:11" ht="5.25" customHeight="1">
      <c r="A3" s="88"/>
      <c r="B3" s="88"/>
      <c r="C3" s="88"/>
      <c r="D3" s="88"/>
      <c r="E3" s="88"/>
      <c r="F3" s="88"/>
      <c r="G3" s="106"/>
      <c r="H3" s="107"/>
      <c r="I3" s="107"/>
      <c r="J3" s="108"/>
      <c r="K3" s="88"/>
    </row>
    <row r="4" spans="1:11" ht="12.75">
      <c r="A4" s="88"/>
      <c r="B4" s="88"/>
      <c r="C4" s="88"/>
      <c r="D4" s="88"/>
      <c r="E4" s="88"/>
      <c r="F4" s="88"/>
      <c r="G4" s="150" t="s">
        <v>270</v>
      </c>
      <c r="H4" s="151"/>
      <c r="I4" s="151"/>
      <c r="J4" s="152"/>
      <c r="K4" s="88"/>
    </row>
    <row r="5" spans="1:11" ht="12.75">
      <c r="A5" s="88"/>
      <c r="B5" s="88"/>
      <c r="C5" s="88"/>
      <c r="D5" s="88"/>
      <c r="E5" s="88"/>
      <c r="F5" s="88"/>
      <c r="G5" s="153"/>
      <c r="H5" s="154"/>
      <c r="I5" s="154"/>
      <c r="J5" s="155"/>
      <c r="K5" s="88"/>
    </row>
    <row r="6" spans="1:11" ht="12.75">
      <c r="A6" s="88"/>
      <c r="B6" s="88"/>
      <c r="C6" s="88"/>
      <c r="D6" s="88"/>
      <c r="E6" s="88"/>
      <c r="F6" s="88"/>
      <c r="G6" s="107"/>
      <c r="H6" s="107"/>
      <c r="I6" s="107"/>
      <c r="J6" s="107"/>
      <c r="K6" s="88"/>
    </row>
    <row r="7" spans="1:11" ht="5.25" customHeight="1">
      <c r="A7" s="88"/>
      <c r="B7" s="88"/>
      <c r="C7" s="88"/>
      <c r="D7" s="88"/>
      <c r="E7" s="88"/>
      <c r="F7" s="88"/>
      <c r="G7" s="109"/>
      <c r="H7" s="109"/>
      <c r="I7" s="109"/>
      <c r="J7" s="109"/>
      <c r="K7" s="88"/>
    </row>
    <row r="8" spans="1:11" ht="12.75">
      <c r="A8" s="88"/>
      <c r="B8" s="88"/>
      <c r="C8" s="88"/>
      <c r="D8" s="88"/>
      <c r="E8" s="88"/>
      <c r="F8" s="88"/>
      <c r="G8" s="156" t="s">
        <v>271</v>
      </c>
      <c r="H8" s="156"/>
      <c r="I8" s="156"/>
      <c r="J8" s="156"/>
      <c r="K8" s="156"/>
    </row>
    <row r="9" spans="1:11" ht="12">
      <c r="A9" s="88"/>
      <c r="B9" s="88"/>
      <c r="C9" s="88"/>
      <c r="D9" s="110"/>
      <c r="E9" s="110"/>
      <c r="F9" s="88"/>
      <c r="G9" s="156" t="s">
        <v>272</v>
      </c>
      <c r="H9" s="156"/>
      <c r="I9" s="156"/>
      <c r="J9" s="156"/>
      <c r="K9" s="156"/>
    </row>
    <row r="10" spans="1:11" ht="12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ht="12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ht="1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1" ht="12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1" ht="12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1" ht="12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1" ht="12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ht="12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1" ht="1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1" ht="12.75" thickBot="1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2.75" thickTop="1">
      <c r="A24" s="88"/>
      <c r="B24" s="88"/>
      <c r="C24" s="111"/>
      <c r="D24" s="112"/>
      <c r="E24" s="112"/>
      <c r="F24" s="112"/>
      <c r="G24" s="112"/>
      <c r="H24" s="112"/>
      <c r="I24" s="113"/>
      <c r="J24" s="88"/>
      <c r="K24" s="88"/>
    </row>
    <row r="25" spans="1:11" ht="12">
      <c r="A25" s="88"/>
      <c r="B25" s="88"/>
      <c r="C25" s="114"/>
      <c r="D25" s="115"/>
      <c r="E25" s="115"/>
      <c r="F25" s="115"/>
      <c r="G25" s="115"/>
      <c r="H25" s="115"/>
      <c r="I25" s="116"/>
      <c r="J25" s="88"/>
      <c r="K25" s="88"/>
    </row>
    <row r="26" spans="1:11" ht="12">
      <c r="A26" s="88"/>
      <c r="B26" s="88"/>
      <c r="C26" s="114"/>
      <c r="D26" s="115"/>
      <c r="E26" s="115"/>
      <c r="F26" s="115"/>
      <c r="G26" s="115"/>
      <c r="H26" s="115"/>
      <c r="I26" s="116"/>
      <c r="J26" s="88"/>
      <c r="K26" s="88"/>
    </row>
    <row r="27" spans="1:11" ht="18.75" customHeight="1">
      <c r="A27" s="88"/>
      <c r="B27" s="88"/>
      <c r="C27" s="141" t="s">
        <v>273</v>
      </c>
      <c r="D27" s="142"/>
      <c r="E27" s="142"/>
      <c r="F27" s="142"/>
      <c r="G27" s="142"/>
      <c r="H27" s="142"/>
      <c r="I27" s="143"/>
      <c r="J27" s="88"/>
      <c r="K27" s="88"/>
    </row>
    <row r="28" spans="1:11" ht="12">
      <c r="A28" s="88"/>
      <c r="B28" s="88"/>
      <c r="C28" s="114"/>
      <c r="D28" s="115"/>
      <c r="E28" s="115"/>
      <c r="F28" s="115"/>
      <c r="G28" s="115"/>
      <c r="H28" s="115"/>
      <c r="I28" s="116"/>
      <c r="J28" s="88"/>
      <c r="K28" s="88"/>
    </row>
    <row r="29" spans="1:11" ht="12">
      <c r="A29" s="88"/>
      <c r="B29" s="88"/>
      <c r="C29" s="114"/>
      <c r="D29" s="115"/>
      <c r="E29" s="115"/>
      <c r="F29" s="115"/>
      <c r="G29" s="115"/>
      <c r="H29" s="115"/>
      <c r="I29" s="116"/>
      <c r="J29" s="88"/>
      <c r="K29" s="88"/>
    </row>
    <row r="30" spans="1:11" ht="18.75" customHeight="1">
      <c r="A30" s="88"/>
      <c r="B30" s="88"/>
      <c r="C30" s="141" t="s">
        <v>277</v>
      </c>
      <c r="D30" s="142"/>
      <c r="E30" s="142"/>
      <c r="F30" s="142"/>
      <c r="G30" s="142"/>
      <c r="H30" s="142"/>
      <c r="I30" s="143"/>
      <c r="J30" s="88"/>
      <c r="K30" s="88"/>
    </row>
    <row r="31" spans="1:11" ht="12">
      <c r="A31" s="88"/>
      <c r="B31" s="88"/>
      <c r="C31" s="114"/>
      <c r="D31" s="115"/>
      <c r="E31" s="115"/>
      <c r="F31" s="115"/>
      <c r="G31" s="115"/>
      <c r="H31" s="115"/>
      <c r="I31" s="116"/>
      <c r="J31" s="88"/>
      <c r="K31" s="88"/>
    </row>
    <row r="32" spans="1:11" ht="12">
      <c r="A32" s="88"/>
      <c r="B32" s="88"/>
      <c r="C32" s="114"/>
      <c r="D32" s="115"/>
      <c r="E32" s="115"/>
      <c r="F32" s="115"/>
      <c r="G32" s="115"/>
      <c r="H32" s="115"/>
      <c r="I32" s="116"/>
      <c r="J32" s="88"/>
      <c r="K32" s="88"/>
    </row>
    <row r="33" spans="1:11" ht="12">
      <c r="A33" s="88"/>
      <c r="B33" s="88"/>
      <c r="C33" s="114"/>
      <c r="D33" s="115"/>
      <c r="E33" s="115"/>
      <c r="F33" s="115"/>
      <c r="G33" s="115"/>
      <c r="H33" s="115"/>
      <c r="I33" s="116"/>
      <c r="J33" s="88"/>
      <c r="K33" s="88"/>
    </row>
    <row r="34" spans="1:11" ht="12.75" thickBot="1">
      <c r="A34" s="88"/>
      <c r="B34" s="88"/>
      <c r="C34" s="117"/>
      <c r="D34" s="118"/>
      <c r="E34" s="118"/>
      <c r="F34" s="118"/>
      <c r="G34" s="118"/>
      <c r="H34" s="118"/>
      <c r="I34" s="119"/>
      <c r="J34" s="88"/>
      <c r="K34" s="88"/>
    </row>
    <row r="35" spans="1:11" ht="12.75" thickTop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1:11" ht="12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1:11" ht="12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1:11" ht="12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1:11" ht="15">
      <c r="A40" s="88"/>
      <c r="B40" s="88"/>
      <c r="C40" s="88"/>
      <c r="D40" s="88"/>
      <c r="E40" s="144" t="s">
        <v>274</v>
      </c>
      <c r="F40" s="144"/>
      <c r="G40" s="144"/>
      <c r="H40" s="88"/>
      <c r="I40" s="88"/>
      <c r="J40" s="88"/>
      <c r="K40" s="88"/>
    </row>
    <row r="41" spans="1:11" ht="12">
      <c r="A41" s="88"/>
      <c r="B41" s="88"/>
      <c r="C41" s="88"/>
      <c r="D41" s="88"/>
      <c r="E41" s="145"/>
      <c r="F41" s="145"/>
      <c r="G41" s="145"/>
      <c r="H41" s="88"/>
      <c r="I41" s="88"/>
      <c r="J41" s="88"/>
      <c r="K41" s="88"/>
    </row>
    <row r="42" spans="1:11" ht="15">
      <c r="A42" s="88"/>
      <c r="B42" s="88"/>
      <c r="C42" s="88"/>
      <c r="D42" s="88"/>
      <c r="E42" s="144" t="s">
        <v>275</v>
      </c>
      <c r="F42" s="144"/>
      <c r="G42" s="144"/>
      <c r="H42" s="88"/>
      <c r="I42" s="88"/>
      <c r="J42" s="88"/>
      <c r="K42" s="88"/>
    </row>
    <row r="43" spans="1:11" ht="12">
      <c r="A43" s="88"/>
      <c r="B43" s="88"/>
      <c r="C43" s="88"/>
      <c r="D43" s="88"/>
      <c r="E43" s="145"/>
      <c r="F43" s="145"/>
      <c r="G43" s="145"/>
      <c r="H43" s="88"/>
      <c r="I43" s="88"/>
      <c r="J43" s="88"/>
      <c r="K43" s="88"/>
    </row>
    <row r="44" spans="1:11" ht="15">
      <c r="A44" s="88"/>
      <c r="B44" s="88"/>
      <c r="C44" s="88"/>
      <c r="D44" s="88"/>
      <c r="E44" s="120" t="s">
        <v>276</v>
      </c>
      <c r="F44" s="120"/>
      <c r="G44" s="120"/>
      <c r="H44" s="88"/>
      <c r="I44" s="88"/>
      <c r="J44" s="88"/>
      <c r="K44" s="88"/>
    </row>
    <row r="45" spans="1:11" ht="12.75">
      <c r="A45" s="88"/>
      <c r="B45" s="88"/>
      <c r="C45" s="88"/>
      <c r="D45" s="88"/>
      <c r="E45" s="146" t="s">
        <v>278</v>
      </c>
      <c r="F45" s="146"/>
      <c r="G45" s="146"/>
      <c r="H45" s="88"/>
      <c r="I45" s="88"/>
      <c r="J45" s="88"/>
      <c r="K45" s="88"/>
    </row>
    <row r="46" spans="1:11" ht="12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1:11" ht="12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1:11" ht="12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1:11" ht="12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1:11" ht="12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1:11" ht="12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1:11" ht="12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5">
      <c r="A53" s="88"/>
      <c r="B53" s="88"/>
      <c r="C53" s="88"/>
      <c r="D53" s="121"/>
      <c r="E53" s="88"/>
      <c r="F53" s="122"/>
      <c r="G53" s="122"/>
      <c r="H53" s="88"/>
      <c r="I53" s="88"/>
      <c r="J53" s="88"/>
      <c r="K53" s="88"/>
    </row>
    <row r="54" spans="1:11" ht="1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2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1:11" ht="12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1:11" ht="12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1:11" ht="12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1:11" ht="12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ht="12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1:11" ht="12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1:11" ht="12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1:11" ht="12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1:11" ht="12.75" thickBo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1:11" ht="19.5" customHeight="1" thickBot="1" thickTop="1">
      <c r="A68" s="88"/>
      <c r="B68" s="88"/>
      <c r="C68" s="88"/>
      <c r="D68" s="88"/>
      <c r="E68" s="88"/>
      <c r="F68" s="88"/>
      <c r="G68" s="88"/>
      <c r="H68" s="138" t="s">
        <v>279</v>
      </c>
      <c r="I68" s="139"/>
      <c r="J68" s="140"/>
      <c r="K68" s="123"/>
    </row>
    <row r="69" spans="1:11" s="124" customFormat="1" ht="12.75" customHeight="1" thickTop="1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121"/>
    </row>
    <row r="70" spans="1:11" ht="12.7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1:11" ht="12.7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1:11" ht="1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1:11" ht="12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</row>
  </sheetData>
  <sheetProtection/>
  <mergeCells count="13">
    <mergeCell ref="G2:J2"/>
    <mergeCell ref="G4:J4"/>
    <mergeCell ref="G5:J5"/>
    <mergeCell ref="G8:K8"/>
    <mergeCell ref="G9:K9"/>
    <mergeCell ref="C27:I27"/>
    <mergeCell ref="H68:J68"/>
    <mergeCell ref="C30:I30"/>
    <mergeCell ref="E40:G40"/>
    <mergeCell ref="E41:G41"/>
    <mergeCell ref="E42:G42"/>
    <mergeCell ref="E43:G43"/>
    <mergeCell ref="E45:G45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73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>
        <v>51</v>
      </c>
      <c r="E9" s="29">
        <v>51</v>
      </c>
      <c r="F9" s="30"/>
      <c r="G9" s="30"/>
      <c r="H9" s="131"/>
      <c r="I9" s="131">
        <v>0.309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30</v>
      </c>
      <c r="D10" s="29">
        <v>41</v>
      </c>
      <c r="E10" s="29">
        <v>41</v>
      </c>
      <c r="F10" s="30"/>
      <c r="G10" s="30"/>
      <c r="H10" s="131"/>
      <c r="I10" s="131">
        <v>0.209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185</v>
      </c>
      <c r="D11" s="29">
        <v>185</v>
      </c>
      <c r="E11" s="29">
        <v>185</v>
      </c>
      <c r="F11" s="30"/>
      <c r="G11" s="30"/>
      <c r="H11" s="131">
        <v>0.398</v>
      </c>
      <c r="I11" s="131">
        <v>0.192</v>
      </c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>
        <v>9</v>
      </c>
      <c r="E12" s="29">
        <v>9</v>
      </c>
      <c r="F12" s="30"/>
      <c r="G12" s="30"/>
      <c r="H12" s="131"/>
      <c r="I12" s="131">
        <v>0.054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215</v>
      </c>
      <c r="D13" s="37">
        <v>286</v>
      </c>
      <c r="E13" s="37">
        <v>286</v>
      </c>
      <c r="F13" s="38">
        <v>100</v>
      </c>
      <c r="G13" s="39"/>
      <c r="H13" s="132">
        <v>0.398</v>
      </c>
      <c r="I13" s="133">
        <v>0.764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>
        <v>6</v>
      </c>
      <c r="E15" s="37">
        <v>6</v>
      </c>
      <c r="F15" s="38">
        <v>100</v>
      </c>
      <c r="G15" s="39"/>
      <c r="H15" s="132"/>
      <c r="I15" s="133">
        <v>0.018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43</v>
      </c>
      <c r="D17" s="37">
        <v>55</v>
      </c>
      <c r="E17" s="37">
        <v>60</v>
      </c>
      <c r="F17" s="38">
        <v>109.0909090909091</v>
      </c>
      <c r="G17" s="39"/>
      <c r="H17" s="132">
        <v>0.099</v>
      </c>
      <c r="I17" s="133">
        <v>0.068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151</v>
      </c>
      <c r="D19" s="29">
        <v>93</v>
      </c>
      <c r="E19" s="29">
        <v>95</v>
      </c>
      <c r="F19" s="30"/>
      <c r="G19" s="30"/>
      <c r="H19" s="131">
        <v>0.529</v>
      </c>
      <c r="I19" s="131">
        <v>0.551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151</v>
      </c>
      <c r="D22" s="37">
        <v>93</v>
      </c>
      <c r="E22" s="37">
        <v>95</v>
      </c>
      <c r="F22" s="38">
        <v>102.15053763440861</v>
      </c>
      <c r="G22" s="39"/>
      <c r="H22" s="132">
        <v>0.529</v>
      </c>
      <c r="I22" s="133">
        <v>0.551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2801</v>
      </c>
      <c r="D24" s="37">
        <v>2205</v>
      </c>
      <c r="E24" s="37">
        <v>2500</v>
      </c>
      <c r="F24" s="38">
        <v>113.37868480725623</v>
      </c>
      <c r="G24" s="39"/>
      <c r="H24" s="132">
        <v>5.814</v>
      </c>
      <c r="I24" s="133">
        <v>3.559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1982</v>
      </c>
      <c r="D26" s="37">
        <v>2000</v>
      </c>
      <c r="E26" s="37">
        <v>2000</v>
      </c>
      <c r="F26" s="38">
        <v>100</v>
      </c>
      <c r="G26" s="39"/>
      <c r="H26" s="132">
        <v>8.385</v>
      </c>
      <c r="I26" s="133">
        <v>7.1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12059</v>
      </c>
      <c r="D28" s="29">
        <v>11745</v>
      </c>
      <c r="E28" s="29">
        <v>11000</v>
      </c>
      <c r="F28" s="30"/>
      <c r="G28" s="30"/>
      <c r="H28" s="131">
        <v>28.814</v>
      </c>
      <c r="I28" s="131">
        <v>28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16279</v>
      </c>
      <c r="D29" s="29">
        <v>15596</v>
      </c>
      <c r="E29" s="29">
        <v>16065</v>
      </c>
      <c r="F29" s="30"/>
      <c r="G29" s="30"/>
      <c r="H29" s="131">
        <v>32.068</v>
      </c>
      <c r="I29" s="131">
        <v>20.587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26356</v>
      </c>
      <c r="D30" s="29">
        <v>30686</v>
      </c>
      <c r="E30" s="29">
        <v>30000</v>
      </c>
      <c r="F30" s="30"/>
      <c r="G30" s="30"/>
      <c r="H30" s="131">
        <v>45.237</v>
      </c>
      <c r="I30" s="131">
        <v>27.992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54694</v>
      </c>
      <c r="D31" s="37">
        <v>58027</v>
      </c>
      <c r="E31" s="37">
        <v>57065</v>
      </c>
      <c r="F31" s="38">
        <v>98.34215106760647</v>
      </c>
      <c r="G31" s="39"/>
      <c r="H31" s="132">
        <v>106.119</v>
      </c>
      <c r="I31" s="133">
        <v>76.57900000000001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579</v>
      </c>
      <c r="D33" s="29">
        <v>600</v>
      </c>
      <c r="E33" s="29">
        <v>600</v>
      </c>
      <c r="F33" s="30"/>
      <c r="G33" s="30"/>
      <c r="H33" s="131">
        <v>1.452</v>
      </c>
      <c r="I33" s="131">
        <v>1.8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410</v>
      </c>
      <c r="D34" s="29">
        <v>610</v>
      </c>
      <c r="E34" s="29">
        <v>610</v>
      </c>
      <c r="F34" s="30"/>
      <c r="G34" s="30"/>
      <c r="H34" s="131">
        <v>0.916</v>
      </c>
      <c r="I34" s="131">
        <v>0.478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7521</v>
      </c>
      <c r="D35" s="29">
        <v>7742</v>
      </c>
      <c r="E35" s="29">
        <v>7742</v>
      </c>
      <c r="F35" s="30"/>
      <c r="G35" s="30"/>
      <c r="H35" s="131">
        <v>27.016</v>
      </c>
      <c r="I35" s="131">
        <v>15.069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483</v>
      </c>
      <c r="D36" s="29">
        <v>483</v>
      </c>
      <c r="E36" s="29">
        <v>483</v>
      </c>
      <c r="F36" s="30"/>
      <c r="G36" s="30"/>
      <c r="H36" s="131">
        <v>0.924</v>
      </c>
      <c r="I36" s="131">
        <v>0.199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8993</v>
      </c>
      <c r="D37" s="37">
        <v>9435</v>
      </c>
      <c r="E37" s="37">
        <v>9435</v>
      </c>
      <c r="F37" s="38">
        <v>100</v>
      </c>
      <c r="G37" s="39"/>
      <c r="H37" s="132">
        <v>30.307999999999996</v>
      </c>
      <c r="I37" s="133">
        <v>17.546000000000003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893</v>
      </c>
      <c r="D39" s="37">
        <v>800</v>
      </c>
      <c r="E39" s="37">
        <v>800</v>
      </c>
      <c r="F39" s="38">
        <v>100</v>
      </c>
      <c r="G39" s="39"/>
      <c r="H39" s="132">
        <v>1.116</v>
      </c>
      <c r="I39" s="133">
        <v>1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2916</v>
      </c>
      <c r="D41" s="29">
        <v>1144</v>
      </c>
      <c r="E41" s="29">
        <v>1170</v>
      </c>
      <c r="F41" s="30"/>
      <c r="G41" s="30"/>
      <c r="H41" s="131">
        <v>3.792</v>
      </c>
      <c r="I41" s="131">
        <v>1.075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3937</v>
      </c>
      <c r="D42" s="29">
        <v>2874</v>
      </c>
      <c r="E42" s="29">
        <v>3579</v>
      </c>
      <c r="F42" s="30"/>
      <c r="G42" s="30"/>
      <c r="H42" s="131">
        <v>11.102</v>
      </c>
      <c r="I42" s="131">
        <v>6.047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4483</v>
      </c>
      <c r="D43" s="29">
        <v>3609</v>
      </c>
      <c r="E43" s="29">
        <v>4600</v>
      </c>
      <c r="F43" s="30"/>
      <c r="G43" s="30"/>
      <c r="H43" s="131">
        <v>9.716</v>
      </c>
      <c r="I43" s="131">
        <v>5.606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5915</v>
      </c>
      <c r="D44" s="29">
        <v>3860</v>
      </c>
      <c r="E44" s="29">
        <v>4107</v>
      </c>
      <c r="F44" s="30"/>
      <c r="G44" s="30"/>
      <c r="H44" s="131">
        <v>15.69</v>
      </c>
      <c r="I44" s="131">
        <v>9.703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4029</v>
      </c>
      <c r="D45" s="29">
        <v>1763</v>
      </c>
      <c r="E45" s="29">
        <v>2800</v>
      </c>
      <c r="F45" s="30"/>
      <c r="G45" s="30"/>
      <c r="H45" s="131">
        <v>9.313</v>
      </c>
      <c r="I45" s="131">
        <v>4.487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6967</v>
      </c>
      <c r="D46" s="29">
        <v>5301</v>
      </c>
      <c r="E46" s="29">
        <v>5300</v>
      </c>
      <c r="F46" s="30"/>
      <c r="G46" s="30"/>
      <c r="H46" s="131">
        <v>14.432</v>
      </c>
      <c r="I46" s="131">
        <v>8.126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9218</v>
      </c>
      <c r="D47" s="29">
        <v>7387</v>
      </c>
      <c r="E47" s="29">
        <v>7200</v>
      </c>
      <c r="F47" s="30"/>
      <c r="G47" s="30"/>
      <c r="H47" s="131">
        <v>16.928</v>
      </c>
      <c r="I47" s="131">
        <v>8.233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1974</v>
      </c>
      <c r="D48" s="29">
        <v>1631</v>
      </c>
      <c r="E48" s="29">
        <v>1650</v>
      </c>
      <c r="F48" s="30"/>
      <c r="G48" s="30"/>
      <c r="H48" s="131">
        <v>5.186</v>
      </c>
      <c r="I48" s="131">
        <v>3.078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4718</v>
      </c>
      <c r="D49" s="29">
        <v>3128</v>
      </c>
      <c r="E49" s="29">
        <v>3128</v>
      </c>
      <c r="F49" s="30"/>
      <c r="G49" s="30"/>
      <c r="H49" s="131">
        <v>7.233</v>
      </c>
      <c r="I49" s="131">
        <v>4.363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44157</v>
      </c>
      <c r="D50" s="37">
        <v>30697</v>
      </c>
      <c r="E50" s="37">
        <v>33534</v>
      </c>
      <c r="F50" s="38">
        <v>109.24194546698375</v>
      </c>
      <c r="G50" s="39"/>
      <c r="H50" s="132">
        <v>93.392</v>
      </c>
      <c r="I50" s="133">
        <v>50.718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6621</v>
      </c>
      <c r="D52" s="37">
        <v>5743</v>
      </c>
      <c r="E52" s="37">
        <v>6244</v>
      </c>
      <c r="F52" s="38">
        <v>108.72366359045795</v>
      </c>
      <c r="G52" s="39"/>
      <c r="H52" s="132">
        <v>16.097</v>
      </c>
      <c r="I52" s="133">
        <v>4.286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18372</v>
      </c>
      <c r="D54" s="29">
        <v>15950</v>
      </c>
      <c r="E54" s="29">
        <v>15950</v>
      </c>
      <c r="F54" s="30"/>
      <c r="G54" s="30"/>
      <c r="H54" s="131">
        <v>42.094</v>
      </c>
      <c r="I54" s="131">
        <v>30.015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17829</v>
      </c>
      <c r="D55" s="29">
        <v>15852</v>
      </c>
      <c r="E55" s="29">
        <v>15852</v>
      </c>
      <c r="F55" s="30"/>
      <c r="G55" s="30"/>
      <c r="H55" s="131">
        <v>35.552</v>
      </c>
      <c r="I55" s="131">
        <v>6.339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12263</v>
      </c>
      <c r="D56" s="29">
        <v>10450</v>
      </c>
      <c r="E56" s="29">
        <v>10450</v>
      </c>
      <c r="F56" s="30"/>
      <c r="G56" s="30"/>
      <c r="H56" s="131">
        <v>23.454</v>
      </c>
      <c r="I56" s="131">
        <v>26.85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9740</v>
      </c>
      <c r="D57" s="29">
        <v>9659</v>
      </c>
      <c r="E57" s="29">
        <v>7250</v>
      </c>
      <c r="F57" s="30"/>
      <c r="G57" s="30"/>
      <c r="H57" s="131">
        <v>29.306</v>
      </c>
      <c r="I57" s="131">
        <v>13.27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23765</v>
      </c>
      <c r="D58" s="29">
        <v>20617</v>
      </c>
      <c r="E58" s="29">
        <v>20600</v>
      </c>
      <c r="F58" s="30"/>
      <c r="G58" s="30"/>
      <c r="H58" s="131">
        <v>44.05</v>
      </c>
      <c r="I58" s="131">
        <v>12.826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81969</v>
      </c>
      <c r="D59" s="37">
        <v>72528</v>
      </c>
      <c r="E59" s="37">
        <v>70102</v>
      </c>
      <c r="F59" s="38">
        <v>96.65508493271564</v>
      </c>
      <c r="G59" s="39"/>
      <c r="H59" s="132">
        <v>174.45600000000002</v>
      </c>
      <c r="I59" s="133">
        <v>89.30000000000001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124</v>
      </c>
      <c r="D61" s="29">
        <v>58</v>
      </c>
      <c r="E61" s="29">
        <v>60</v>
      </c>
      <c r="F61" s="30"/>
      <c r="G61" s="30"/>
      <c r="H61" s="131">
        <v>0.195</v>
      </c>
      <c r="I61" s="131">
        <v>0.064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374</v>
      </c>
      <c r="D62" s="29">
        <v>435</v>
      </c>
      <c r="E62" s="29">
        <v>435</v>
      </c>
      <c r="F62" s="30"/>
      <c r="G62" s="30"/>
      <c r="H62" s="131">
        <v>0.55</v>
      </c>
      <c r="I62" s="131">
        <v>0.333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465</v>
      </c>
      <c r="D63" s="29">
        <v>610</v>
      </c>
      <c r="E63" s="29"/>
      <c r="F63" s="30"/>
      <c r="G63" s="30"/>
      <c r="H63" s="131">
        <v>1.185</v>
      </c>
      <c r="I63" s="131">
        <v>0.203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963</v>
      </c>
      <c r="D64" s="37">
        <v>1103</v>
      </c>
      <c r="E64" s="37">
        <v>495</v>
      </c>
      <c r="F64" s="38">
        <v>44.87760652765186</v>
      </c>
      <c r="G64" s="39"/>
      <c r="H64" s="132">
        <v>1.9300000000000002</v>
      </c>
      <c r="I64" s="133">
        <v>0.6000000000000001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239</v>
      </c>
      <c r="D66" s="37">
        <v>306</v>
      </c>
      <c r="E66" s="37">
        <v>306</v>
      </c>
      <c r="F66" s="38">
        <v>100</v>
      </c>
      <c r="G66" s="39"/>
      <c r="H66" s="132">
        <v>0.367</v>
      </c>
      <c r="I66" s="133">
        <v>0.368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15630</v>
      </c>
      <c r="D68" s="29">
        <v>9500</v>
      </c>
      <c r="E68" s="29">
        <v>15000</v>
      </c>
      <c r="F68" s="30"/>
      <c r="G68" s="30"/>
      <c r="H68" s="131">
        <v>40.104</v>
      </c>
      <c r="I68" s="131">
        <v>14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2494</v>
      </c>
      <c r="D69" s="29">
        <v>1600</v>
      </c>
      <c r="E69" s="29">
        <v>2500</v>
      </c>
      <c r="F69" s="30"/>
      <c r="G69" s="30"/>
      <c r="H69" s="131">
        <v>6.266</v>
      </c>
      <c r="I69" s="131">
        <v>2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18124</v>
      </c>
      <c r="D70" s="37">
        <v>11100</v>
      </c>
      <c r="E70" s="37">
        <v>17500</v>
      </c>
      <c r="F70" s="38">
        <v>157.65765765765767</v>
      </c>
      <c r="G70" s="39"/>
      <c r="H70" s="132">
        <v>46.37</v>
      </c>
      <c r="I70" s="133">
        <v>16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7</v>
      </c>
      <c r="D72" s="29"/>
      <c r="E72" s="29"/>
      <c r="F72" s="30"/>
      <c r="G72" s="30"/>
      <c r="H72" s="131">
        <v>0.007</v>
      </c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14540</v>
      </c>
      <c r="D73" s="29">
        <v>14350</v>
      </c>
      <c r="E73" s="29">
        <v>14420</v>
      </c>
      <c r="F73" s="30"/>
      <c r="G73" s="30"/>
      <c r="H73" s="131">
        <v>19.411</v>
      </c>
      <c r="I73" s="131">
        <v>19.157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11175</v>
      </c>
      <c r="D74" s="29">
        <v>10400</v>
      </c>
      <c r="E74" s="29">
        <v>10000</v>
      </c>
      <c r="F74" s="30"/>
      <c r="G74" s="30"/>
      <c r="H74" s="131">
        <v>24.24</v>
      </c>
      <c r="I74" s="131">
        <v>12.75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1313</v>
      </c>
      <c r="D75" s="29">
        <v>1483</v>
      </c>
      <c r="E75" s="29">
        <v>1474</v>
      </c>
      <c r="F75" s="30"/>
      <c r="G75" s="30"/>
      <c r="H75" s="131">
        <v>1.244</v>
      </c>
      <c r="I75" s="131">
        <v>0.954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5892</v>
      </c>
      <c r="D76" s="29">
        <v>5450</v>
      </c>
      <c r="E76" s="29">
        <v>5450</v>
      </c>
      <c r="F76" s="30"/>
      <c r="G76" s="30"/>
      <c r="H76" s="131">
        <v>13.552</v>
      </c>
      <c r="I76" s="131">
        <v>8.175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1158</v>
      </c>
      <c r="D77" s="29">
        <v>869</v>
      </c>
      <c r="E77" s="29">
        <v>869</v>
      </c>
      <c r="F77" s="30"/>
      <c r="G77" s="30"/>
      <c r="H77" s="131">
        <v>2.487</v>
      </c>
      <c r="I77" s="131">
        <v>0.937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1765</v>
      </c>
      <c r="D78" s="29">
        <v>1700</v>
      </c>
      <c r="E78" s="29">
        <v>1700</v>
      </c>
      <c r="F78" s="30"/>
      <c r="G78" s="30"/>
      <c r="H78" s="131">
        <v>4.445</v>
      </c>
      <c r="I78" s="131">
        <v>1.19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22652</v>
      </c>
      <c r="D79" s="29">
        <v>21550</v>
      </c>
      <c r="E79" s="29">
        <v>21550</v>
      </c>
      <c r="F79" s="30"/>
      <c r="G79" s="30"/>
      <c r="H79" s="131">
        <v>59.292</v>
      </c>
      <c r="I79" s="131">
        <v>38.79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58502</v>
      </c>
      <c r="D80" s="37">
        <v>55802</v>
      </c>
      <c r="E80" s="37">
        <v>55463</v>
      </c>
      <c r="F80" s="38">
        <v>99.39249489265617</v>
      </c>
      <c r="G80" s="39"/>
      <c r="H80" s="132">
        <v>124.678</v>
      </c>
      <c r="I80" s="133">
        <v>81.953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</v>
      </c>
      <c r="D82" s="29">
        <v>1</v>
      </c>
      <c r="E82" s="29">
        <v>1</v>
      </c>
      <c r="F82" s="30"/>
      <c r="G82" s="30"/>
      <c r="H82" s="131">
        <v>0.001</v>
      </c>
      <c r="I82" s="131">
        <v>0.001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1</v>
      </c>
      <c r="D83" s="29">
        <v>1</v>
      </c>
      <c r="E83" s="29">
        <v>1</v>
      </c>
      <c r="F83" s="30"/>
      <c r="G83" s="30"/>
      <c r="H83" s="131">
        <v>0.001</v>
      </c>
      <c r="I83" s="131">
        <v>0.001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32">
        <v>0.002</v>
      </c>
      <c r="I84" s="133">
        <v>0.002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280349</v>
      </c>
      <c r="D87" s="48">
        <v>250188</v>
      </c>
      <c r="E87" s="48">
        <v>255893</v>
      </c>
      <c r="F87" s="49">
        <v>102.28028522551041</v>
      </c>
      <c r="G87" s="39"/>
      <c r="H87" s="136">
        <v>610.06</v>
      </c>
      <c r="I87" s="137">
        <v>350.412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7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7700</v>
      </c>
      <c r="D9" s="29">
        <v>6079</v>
      </c>
      <c r="E9" s="29">
        <v>7931</v>
      </c>
      <c r="F9" s="30"/>
      <c r="G9" s="30"/>
      <c r="H9" s="131">
        <v>53.34</v>
      </c>
      <c r="I9" s="131">
        <v>43.49</v>
      </c>
      <c r="J9" s="131">
        <v>51.87</v>
      </c>
      <c r="K9" s="31"/>
    </row>
    <row r="10" spans="1:11" s="32" customFormat="1" ht="11.25" customHeight="1">
      <c r="A10" s="34" t="s">
        <v>8</v>
      </c>
      <c r="B10" s="28"/>
      <c r="C10" s="29">
        <v>2300</v>
      </c>
      <c r="D10" s="29">
        <v>2015</v>
      </c>
      <c r="E10" s="29">
        <v>2369</v>
      </c>
      <c r="F10" s="30"/>
      <c r="G10" s="30"/>
      <c r="H10" s="131">
        <v>15.157</v>
      </c>
      <c r="I10" s="131">
        <v>13.543</v>
      </c>
      <c r="J10" s="131">
        <v>13.46</v>
      </c>
      <c r="K10" s="31"/>
    </row>
    <row r="11" spans="1:11" s="32" customFormat="1" ht="11.25" customHeight="1">
      <c r="A11" s="27" t="s">
        <v>9</v>
      </c>
      <c r="B11" s="28"/>
      <c r="C11" s="29">
        <v>1970</v>
      </c>
      <c r="D11" s="29">
        <v>1929</v>
      </c>
      <c r="E11" s="29">
        <v>1749</v>
      </c>
      <c r="F11" s="30"/>
      <c r="G11" s="30"/>
      <c r="H11" s="131">
        <v>11.82</v>
      </c>
      <c r="I11" s="131">
        <v>12.701</v>
      </c>
      <c r="J11" s="131">
        <v>9.62</v>
      </c>
      <c r="K11" s="31"/>
    </row>
    <row r="12" spans="1:11" s="32" customFormat="1" ht="11.25" customHeight="1">
      <c r="A12" s="34" t="s">
        <v>10</v>
      </c>
      <c r="B12" s="28"/>
      <c r="C12" s="29">
        <v>5900</v>
      </c>
      <c r="D12" s="29">
        <v>4784</v>
      </c>
      <c r="E12" s="29">
        <v>6077</v>
      </c>
      <c r="F12" s="30"/>
      <c r="G12" s="30"/>
      <c r="H12" s="131">
        <v>28</v>
      </c>
      <c r="I12" s="131">
        <v>24.612</v>
      </c>
      <c r="J12" s="131">
        <v>31.784</v>
      </c>
      <c r="K12" s="31"/>
    </row>
    <row r="13" spans="1:11" s="23" customFormat="1" ht="11.25" customHeight="1">
      <c r="A13" s="35" t="s">
        <v>11</v>
      </c>
      <c r="B13" s="36"/>
      <c r="C13" s="37">
        <v>17870</v>
      </c>
      <c r="D13" s="37">
        <v>14807</v>
      </c>
      <c r="E13" s="37">
        <v>18126</v>
      </c>
      <c r="F13" s="38">
        <v>122.41507395150943</v>
      </c>
      <c r="G13" s="39"/>
      <c r="H13" s="132">
        <v>108.31700000000001</v>
      </c>
      <c r="I13" s="133">
        <v>94.346</v>
      </c>
      <c r="J13" s="133">
        <v>106.73400000000001</v>
      </c>
      <c r="K13" s="40">
        <v>113.13039238547475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450</v>
      </c>
      <c r="D15" s="37">
        <v>450</v>
      </c>
      <c r="E15" s="37">
        <v>380</v>
      </c>
      <c r="F15" s="38">
        <v>84.44444444444444</v>
      </c>
      <c r="G15" s="39"/>
      <c r="H15" s="132">
        <v>1</v>
      </c>
      <c r="I15" s="133">
        <v>1.35</v>
      </c>
      <c r="J15" s="133">
        <v>0.9</v>
      </c>
      <c r="K15" s="40">
        <v>66.66666666666666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>
        <v>3</v>
      </c>
      <c r="E19" s="29">
        <v>4</v>
      </c>
      <c r="F19" s="30"/>
      <c r="G19" s="30"/>
      <c r="H19" s="131">
        <v>0.014</v>
      </c>
      <c r="I19" s="131">
        <v>0.01</v>
      </c>
      <c r="J19" s="131">
        <v>0.011</v>
      </c>
      <c r="K19" s="31"/>
    </row>
    <row r="20" spans="1:11" s="32" customFormat="1" ht="11.25" customHeight="1">
      <c r="A20" s="34" t="s">
        <v>15</v>
      </c>
      <c r="B20" s="28"/>
      <c r="C20" s="29"/>
      <c r="D20" s="29">
        <v>99</v>
      </c>
      <c r="E20" s="29">
        <v>109</v>
      </c>
      <c r="F20" s="30"/>
      <c r="G20" s="30"/>
      <c r="H20" s="131">
        <v>0.312</v>
      </c>
      <c r="I20" s="131">
        <v>0.279</v>
      </c>
      <c r="J20" s="131">
        <v>0.28</v>
      </c>
      <c r="K20" s="31"/>
    </row>
    <row r="21" spans="1:11" s="32" customFormat="1" ht="11.25" customHeight="1">
      <c r="A21" s="34" t="s">
        <v>16</v>
      </c>
      <c r="B21" s="28"/>
      <c r="C21" s="29">
        <v>71</v>
      </c>
      <c r="D21" s="29">
        <v>71</v>
      </c>
      <c r="E21" s="29">
        <v>73</v>
      </c>
      <c r="F21" s="30"/>
      <c r="G21" s="30"/>
      <c r="H21" s="131">
        <v>0.23</v>
      </c>
      <c r="I21" s="131">
        <v>0.194</v>
      </c>
      <c r="J21" s="131">
        <v>0.22</v>
      </c>
      <c r="K21" s="31"/>
    </row>
    <row r="22" spans="1:11" s="23" customFormat="1" ht="11.25" customHeight="1">
      <c r="A22" s="35" t="s">
        <v>17</v>
      </c>
      <c r="B22" s="36"/>
      <c r="C22" s="37">
        <v>74</v>
      </c>
      <c r="D22" s="37">
        <v>173</v>
      </c>
      <c r="E22" s="37">
        <v>186</v>
      </c>
      <c r="F22" s="38">
        <v>107.51445086705202</v>
      </c>
      <c r="G22" s="39"/>
      <c r="H22" s="132">
        <v>0.556</v>
      </c>
      <c r="I22" s="133">
        <v>0.48300000000000004</v>
      </c>
      <c r="J22" s="133">
        <v>0.511</v>
      </c>
      <c r="K22" s="40">
        <v>105.79710144927536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16308</v>
      </c>
      <c r="D24" s="37">
        <v>17356</v>
      </c>
      <c r="E24" s="37">
        <v>12803</v>
      </c>
      <c r="F24" s="38">
        <v>73.76699700391795</v>
      </c>
      <c r="G24" s="39"/>
      <c r="H24" s="132">
        <v>192.783</v>
      </c>
      <c r="I24" s="133">
        <v>184.505</v>
      </c>
      <c r="J24" s="133">
        <v>137.775</v>
      </c>
      <c r="K24" s="40">
        <v>74.67277309558007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3400</v>
      </c>
      <c r="D26" s="37">
        <v>355</v>
      </c>
      <c r="E26" s="37">
        <v>340</v>
      </c>
      <c r="F26" s="38">
        <v>95.77464788732394</v>
      </c>
      <c r="G26" s="39"/>
      <c r="H26" s="132">
        <v>4</v>
      </c>
      <c r="I26" s="133">
        <v>4.242</v>
      </c>
      <c r="J26" s="133">
        <v>4</v>
      </c>
      <c r="K26" s="40">
        <v>94.2951438000943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65000</v>
      </c>
      <c r="D28" s="29">
        <v>64330</v>
      </c>
      <c r="E28" s="29">
        <v>42599</v>
      </c>
      <c r="F28" s="30"/>
      <c r="G28" s="30"/>
      <c r="H28" s="131">
        <v>780</v>
      </c>
      <c r="I28" s="131">
        <v>718.7</v>
      </c>
      <c r="J28" s="131">
        <v>530</v>
      </c>
      <c r="K28" s="31"/>
    </row>
    <row r="29" spans="1:11" s="32" customFormat="1" ht="11.25" customHeight="1">
      <c r="A29" s="34" t="s">
        <v>21</v>
      </c>
      <c r="B29" s="28"/>
      <c r="C29" s="29">
        <v>2275</v>
      </c>
      <c r="D29" s="29">
        <v>1916</v>
      </c>
      <c r="E29" s="29">
        <v>1800</v>
      </c>
      <c r="F29" s="30"/>
      <c r="G29" s="30"/>
      <c r="H29" s="131">
        <v>21.42</v>
      </c>
      <c r="I29" s="131">
        <v>19.024</v>
      </c>
      <c r="J29" s="131">
        <v>16.085</v>
      </c>
      <c r="K29" s="31"/>
    </row>
    <row r="30" spans="1:11" s="32" customFormat="1" ht="11.25" customHeight="1">
      <c r="A30" s="34" t="s">
        <v>22</v>
      </c>
      <c r="B30" s="28"/>
      <c r="C30" s="29">
        <v>17500</v>
      </c>
      <c r="D30" s="29">
        <v>18811</v>
      </c>
      <c r="E30" s="29">
        <v>10317</v>
      </c>
      <c r="F30" s="30"/>
      <c r="G30" s="30"/>
      <c r="H30" s="131">
        <v>225</v>
      </c>
      <c r="I30" s="131">
        <v>221.834</v>
      </c>
      <c r="J30" s="131">
        <v>110.67</v>
      </c>
      <c r="K30" s="31"/>
    </row>
    <row r="31" spans="1:11" s="23" customFormat="1" ht="11.25" customHeight="1">
      <c r="A31" s="41" t="s">
        <v>23</v>
      </c>
      <c r="B31" s="36"/>
      <c r="C31" s="37">
        <v>84775</v>
      </c>
      <c r="D31" s="37">
        <v>85057</v>
      </c>
      <c r="E31" s="37">
        <v>54716</v>
      </c>
      <c r="F31" s="38">
        <v>64.32862668563433</v>
      </c>
      <c r="G31" s="39"/>
      <c r="H31" s="132">
        <v>1026.42</v>
      </c>
      <c r="I31" s="133">
        <v>959.558</v>
      </c>
      <c r="J31" s="133">
        <v>656.755</v>
      </c>
      <c r="K31" s="40">
        <v>68.44349169096606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200</v>
      </c>
      <c r="D33" s="29">
        <v>99</v>
      </c>
      <c r="E33" s="29"/>
      <c r="F33" s="30"/>
      <c r="G33" s="30"/>
      <c r="H33" s="131">
        <v>1.205</v>
      </c>
      <c r="I33" s="131">
        <v>0.462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6035</v>
      </c>
      <c r="D34" s="29">
        <v>4908</v>
      </c>
      <c r="E34" s="29">
        <v>3000</v>
      </c>
      <c r="F34" s="30"/>
      <c r="G34" s="30"/>
      <c r="H34" s="131">
        <v>80.4</v>
      </c>
      <c r="I34" s="131">
        <v>46.258</v>
      </c>
      <c r="J34" s="131">
        <v>24</v>
      </c>
      <c r="K34" s="31"/>
    </row>
    <row r="35" spans="1:11" s="32" customFormat="1" ht="11.25" customHeight="1">
      <c r="A35" s="34" t="s">
        <v>26</v>
      </c>
      <c r="B35" s="28"/>
      <c r="C35" s="29">
        <v>34000</v>
      </c>
      <c r="D35" s="29">
        <v>35067</v>
      </c>
      <c r="E35" s="29">
        <v>12444</v>
      </c>
      <c r="F35" s="30"/>
      <c r="G35" s="30"/>
      <c r="H35" s="131">
        <v>400</v>
      </c>
      <c r="I35" s="131">
        <v>356.822</v>
      </c>
      <c r="J35" s="131">
        <v>128.273</v>
      </c>
      <c r="K35" s="31"/>
    </row>
    <row r="36" spans="1:11" s="32" customFormat="1" ht="11.25" customHeight="1">
      <c r="A36" s="34" t="s">
        <v>27</v>
      </c>
      <c r="B36" s="28"/>
      <c r="C36" s="29">
        <v>79</v>
      </c>
      <c r="D36" s="29">
        <v>48</v>
      </c>
      <c r="E36" s="29">
        <v>48</v>
      </c>
      <c r="F36" s="30"/>
      <c r="G36" s="30"/>
      <c r="H36" s="131">
        <v>0.79</v>
      </c>
      <c r="I36" s="131">
        <v>0.474</v>
      </c>
      <c r="J36" s="131">
        <v>0.355</v>
      </c>
      <c r="K36" s="31"/>
    </row>
    <row r="37" spans="1:11" s="23" customFormat="1" ht="11.25" customHeight="1">
      <c r="A37" s="35" t="s">
        <v>28</v>
      </c>
      <c r="B37" s="36"/>
      <c r="C37" s="37">
        <v>40314</v>
      </c>
      <c r="D37" s="37">
        <v>40122</v>
      </c>
      <c r="E37" s="37">
        <v>15492</v>
      </c>
      <c r="F37" s="38">
        <v>38.612232690294604</v>
      </c>
      <c r="G37" s="39"/>
      <c r="H37" s="132">
        <v>482.39500000000004</v>
      </c>
      <c r="I37" s="133">
        <v>404.016</v>
      </c>
      <c r="J37" s="133">
        <v>152.628</v>
      </c>
      <c r="K37" s="40">
        <v>37.77771177379113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110</v>
      </c>
      <c r="D39" s="37">
        <v>107</v>
      </c>
      <c r="E39" s="37">
        <v>110</v>
      </c>
      <c r="F39" s="38">
        <v>102.80373831775701</v>
      </c>
      <c r="G39" s="39"/>
      <c r="H39" s="132">
        <v>0.605</v>
      </c>
      <c r="I39" s="133">
        <v>0.591</v>
      </c>
      <c r="J39" s="133">
        <v>0.6</v>
      </c>
      <c r="K39" s="40">
        <v>101.52284263959392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1693</v>
      </c>
      <c r="D41" s="29">
        <v>1073</v>
      </c>
      <c r="E41" s="29">
        <v>997</v>
      </c>
      <c r="F41" s="30"/>
      <c r="G41" s="30"/>
      <c r="H41" s="131">
        <v>21.052</v>
      </c>
      <c r="I41" s="131">
        <v>14.153</v>
      </c>
      <c r="J41" s="131">
        <v>13.145</v>
      </c>
      <c r="K41" s="31"/>
    </row>
    <row r="42" spans="1:11" s="32" customFormat="1" ht="11.25" customHeight="1">
      <c r="A42" s="34" t="s">
        <v>31</v>
      </c>
      <c r="B42" s="28"/>
      <c r="C42" s="29">
        <v>938</v>
      </c>
      <c r="D42" s="29">
        <v>843</v>
      </c>
      <c r="E42" s="29">
        <v>624</v>
      </c>
      <c r="F42" s="30"/>
      <c r="G42" s="30"/>
      <c r="H42" s="131">
        <v>14.062</v>
      </c>
      <c r="I42" s="131">
        <v>10.116</v>
      </c>
      <c r="J42" s="131">
        <v>8.485</v>
      </c>
      <c r="K42" s="31"/>
    </row>
    <row r="43" spans="1:11" s="32" customFormat="1" ht="11.25" customHeight="1">
      <c r="A43" s="34" t="s">
        <v>32</v>
      </c>
      <c r="B43" s="28"/>
      <c r="C43" s="29">
        <v>75219</v>
      </c>
      <c r="D43" s="29">
        <v>73715</v>
      </c>
      <c r="E43" s="29">
        <v>68035</v>
      </c>
      <c r="F43" s="30"/>
      <c r="G43" s="30"/>
      <c r="H43" s="131">
        <v>1007.935</v>
      </c>
      <c r="I43" s="131">
        <v>928.809</v>
      </c>
      <c r="J43" s="131">
        <v>884.455</v>
      </c>
      <c r="K43" s="31"/>
    </row>
    <row r="44" spans="1:11" s="32" customFormat="1" ht="11.25" customHeight="1">
      <c r="A44" s="34" t="s">
        <v>33</v>
      </c>
      <c r="B44" s="28"/>
      <c r="C44" s="29">
        <v>4202</v>
      </c>
      <c r="D44" s="29">
        <v>656</v>
      </c>
      <c r="E44" s="29">
        <v>1428</v>
      </c>
      <c r="F44" s="30"/>
      <c r="G44" s="30"/>
      <c r="H44" s="131">
        <v>49.621</v>
      </c>
      <c r="I44" s="131">
        <v>7.675</v>
      </c>
      <c r="J44" s="131">
        <v>16.993</v>
      </c>
      <c r="K44" s="31"/>
    </row>
    <row r="45" spans="1:11" s="32" customFormat="1" ht="11.25" customHeight="1">
      <c r="A45" s="34" t="s">
        <v>34</v>
      </c>
      <c r="B45" s="28"/>
      <c r="C45" s="29">
        <v>17580</v>
      </c>
      <c r="D45" s="29">
        <v>16793</v>
      </c>
      <c r="E45" s="29">
        <v>15475</v>
      </c>
      <c r="F45" s="30"/>
      <c r="G45" s="30"/>
      <c r="H45" s="131">
        <v>235.168</v>
      </c>
      <c r="I45" s="131">
        <v>222.961</v>
      </c>
      <c r="J45" s="131">
        <v>216.341</v>
      </c>
      <c r="K45" s="31"/>
    </row>
    <row r="46" spans="1:11" s="32" customFormat="1" ht="11.25" customHeight="1">
      <c r="A46" s="34" t="s">
        <v>35</v>
      </c>
      <c r="B46" s="28"/>
      <c r="C46" s="29">
        <v>34</v>
      </c>
      <c r="D46" s="29">
        <v>24</v>
      </c>
      <c r="E46" s="29">
        <v>20</v>
      </c>
      <c r="F46" s="30"/>
      <c r="G46" s="30"/>
      <c r="H46" s="131">
        <v>0.354</v>
      </c>
      <c r="I46" s="131">
        <v>0.252</v>
      </c>
      <c r="J46" s="131">
        <v>0.22</v>
      </c>
      <c r="K46" s="31"/>
    </row>
    <row r="47" spans="1:11" s="32" customFormat="1" ht="11.25" customHeight="1">
      <c r="A47" s="34" t="s">
        <v>36</v>
      </c>
      <c r="B47" s="28"/>
      <c r="C47" s="29">
        <v>113</v>
      </c>
      <c r="D47" s="29">
        <v>33</v>
      </c>
      <c r="E47" s="29">
        <v>51</v>
      </c>
      <c r="F47" s="30"/>
      <c r="G47" s="30"/>
      <c r="H47" s="131">
        <v>1.413</v>
      </c>
      <c r="I47" s="131">
        <v>0.462</v>
      </c>
      <c r="J47" s="131">
        <v>0.714</v>
      </c>
      <c r="K47" s="31"/>
    </row>
    <row r="48" spans="1:11" s="32" customFormat="1" ht="11.25" customHeight="1">
      <c r="A48" s="34" t="s">
        <v>37</v>
      </c>
      <c r="B48" s="28"/>
      <c r="C48" s="29">
        <v>6336</v>
      </c>
      <c r="D48" s="29">
        <v>3944</v>
      </c>
      <c r="E48" s="29">
        <v>4126</v>
      </c>
      <c r="F48" s="30"/>
      <c r="G48" s="30"/>
      <c r="H48" s="131">
        <v>85.713</v>
      </c>
      <c r="I48" s="131">
        <v>47.328</v>
      </c>
      <c r="J48" s="131">
        <v>57.987</v>
      </c>
      <c r="K48" s="31"/>
    </row>
    <row r="49" spans="1:11" s="32" customFormat="1" ht="11.25" customHeight="1">
      <c r="A49" s="34" t="s">
        <v>38</v>
      </c>
      <c r="B49" s="28"/>
      <c r="C49" s="29">
        <v>15627</v>
      </c>
      <c r="D49" s="29">
        <v>11495</v>
      </c>
      <c r="E49" s="29">
        <v>11627</v>
      </c>
      <c r="F49" s="30"/>
      <c r="G49" s="30"/>
      <c r="H49" s="131">
        <v>214.543</v>
      </c>
      <c r="I49" s="131">
        <v>151.665</v>
      </c>
      <c r="J49" s="131">
        <v>155.988</v>
      </c>
      <c r="K49" s="31"/>
    </row>
    <row r="50" spans="1:11" s="23" customFormat="1" ht="11.25" customHeight="1">
      <c r="A50" s="41" t="s">
        <v>39</v>
      </c>
      <c r="B50" s="36"/>
      <c r="C50" s="37">
        <v>121742</v>
      </c>
      <c r="D50" s="37">
        <v>108576</v>
      </c>
      <c r="E50" s="37">
        <v>102383</v>
      </c>
      <c r="F50" s="38">
        <v>94.29616121426466</v>
      </c>
      <c r="G50" s="39"/>
      <c r="H50" s="132">
        <v>1629.8610000000003</v>
      </c>
      <c r="I50" s="133">
        <v>1383.4209999999998</v>
      </c>
      <c r="J50" s="133">
        <v>1354.3280000000002</v>
      </c>
      <c r="K50" s="40">
        <v>97.89702483914877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4431.46</v>
      </c>
      <c r="D52" s="37">
        <v>4686</v>
      </c>
      <c r="E52" s="37">
        <v>4637</v>
      </c>
      <c r="F52" s="38">
        <v>98.9543320529236</v>
      </c>
      <c r="G52" s="39"/>
      <c r="H52" s="132">
        <v>53.139</v>
      </c>
      <c r="I52" s="133">
        <v>57.231</v>
      </c>
      <c r="J52" s="133">
        <v>46.147</v>
      </c>
      <c r="K52" s="40">
        <v>80.63287379217556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7000</v>
      </c>
      <c r="D54" s="29">
        <v>8255</v>
      </c>
      <c r="E54" s="29">
        <v>7030</v>
      </c>
      <c r="F54" s="30"/>
      <c r="G54" s="30"/>
      <c r="H54" s="131">
        <v>119</v>
      </c>
      <c r="I54" s="131">
        <v>114.332</v>
      </c>
      <c r="J54" s="131">
        <v>101.935</v>
      </c>
      <c r="K54" s="31"/>
    </row>
    <row r="55" spans="1:11" s="32" customFormat="1" ht="11.25" customHeight="1">
      <c r="A55" s="34" t="s">
        <v>42</v>
      </c>
      <c r="B55" s="28"/>
      <c r="C55" s="29">
        <v>1480</v>
      </c>
      <c r="D55" s="29">
        <v>381</v>
      </c>
      <c r="E55" s="29">
        <v>1322</v>
      </c>
      <c r="F55" s="30"/>
      <c r="G55" s="30"/>
      <c r="H55" s="131">
        <v>17.085</v>
      </c>
      <c r="I55" s="131">
        <v>4.117</v>
      </c>
      <c r="J55" s="131">
        <v>14.65</v>
      </c>
      <c r="K55" s="31"/>
    </row>
    <row r="56" spans="1:11" s="32" customFormat="1" ht="11.25" customHeight="1">
      <c r="A56" s="34" t="s">
        <v>43</v>
      </c>
      <c r="B56" s="28"/>
      <c r="C56" s="29">
        <v>674</v>
      </c>
      <c r="D56" s="29">
        <v>569</v>
      </c>
      <c r="E56" s="29">
        <v>780</v>
      </c>
      <c r="F56" s="30"/>
      <c r="G56" s="30"/>
      <c r="H56" s="131">
        <v>8.31</v>
      </c>
      <c r="I56" s="131">
        <v>7.105</v>
      </c>
      <c r="J56" s="131">
        <v>11.15</v>
      </c>
      <c r="K56" s="31"/>
    </row>
    <row r="57" spans="1:11" s="32" customFormat="1" ht="11.25" customHeight="1">
      <c r="A57" s="34" t="s">
        <v>44</v>
      </c>
      <c r="B57" s="28"/>
      <c r="C57" s="29">
        <v>2829</v>
      </c>
      <c r="D57" s="29">
        <v>2523</v>
      </c>
      <c r="E57" s="29">
        <v>1154</v>
      </c>
      <c r="F57" s="30"/>
      <c r="G57" s="30"/>
      <c r="H57" s="131">
        <v>39.606</v>
      </c>
      <c r="I57" s="131">
        <v>30.216</v>
      </c>
      <c r="J57" s="131">
        <v>13.848</v>
      </c>
      <c r="K57" s="31"/>
    </row>
    <row r="58" spans="1:11" s="32" customFormat="1" ht="11.25" customHeight="1">
      <c r="A58" s="34" t="s">
        <v>45</v>
      </c>
      <c r="B58" s="28"/>
      <c r="C58" s="29">
        <v>5002</v>
      </c>
      <c r="D58" s="29">
        <v>5344</v>
      </c>
      <c r="E58" s="29">
        <v>4643</v>
      </c>
      <c r="F58" s="30"/>
      <c r="G58" s="30"/>
      <c r="H58" s="131">
        <v>60.024</v>
      </c>
      <c r="I58" s="131">
        <v>58.784</v>
      </c>
      <c r="J58" s="131">
        <v>46.43</v>
      </c>
      <c r="K58" s="31"/>
    </row>
    <row r="59" spans="1:11" s="23" customFormat="1" ht="11.25" customHeight="1">
      <c r="A59" s="35" t="s">
        <v>46</v>
      </c>
      <c r="B59" s="36"/>
      <c r="C59" s="37">
        <v>16985</v>
      </c>
      <c r="D59" s="37">
        <v>17072</v>
      </c>
      <c r="E59" s="37">
        <v>14929</v>
      </c>
      <c r="F59" s="38">
        <v>87.44728209934395</v>
      </c>
      <c r="G59" s="39"/>
      <c r="H59" s="132">
        <v>244.025</v>
      </c>
      <c r="I59" s="133">
        <v>214.554</v>
      </c>
      <c r="J59" s="133">
        <v>188.01300000000003</v>
      </c>
      <c r="K59" s="40">
        <v>87.62968763108589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125</v>
      </c>
      <c r="D61" s="29">
        <v>200</v>
      </c>
      <c r="E61" s="29">
        <v>184</v>
      </c>
      <c r="F61" s="30"/>
      <c r="G61" s="30"/>
      <c r="H61" s="131">
        <v>1.5</v>
      </c>
      <c r="I61" s="131">
        <v>2.399</v>
      </c>
      <c r="J61" s="131">
        <v>2.1</v>
      </c>
      <c r="K61" s="31"/>
    </row>
    <row r="62" spans="1:11" s="32" customFormat="1" ht="11.25" customHeight="1">
      <c r="A62" s="34" t="s">
        <v>48</v>
      </c>
      <c r="B62" s="28"/>
      <c r="C62" s="29">
        <v>104</v>
      </c>
      <c r="D62" s="29">
        <v>64</v>
      </c>
      <c r="E62" s="29">
        <v>36</v>
      </c>
      <c r="F62" s="30"/>
      <c r="G62" s="30"/>
      <c r="H62" s="131">
        <v>0.352</v>
      </c>
      <c r="I62" s="131">
        <v>0.233</v>
      </c>
      <c r="J62" s="131">
        <v>0.09</v>
      </c>
      <c r="K62" s="31"/>
    </row>
    <row r="63" spans="1:11" s="32" customFormat="1" ht="11.25" customHeight="1">
      <c r="A63" s="34" t="s">
        <v>49</v>
      </c>
      <c r="B63" s="28"/>
      <c r="C63" s="29">
        <v>89</v>
      </c>
      <c r="D63" s="29">
        <v>88</v>
      </c>
      <c r="E63" s="29">
        <v>85</v>
      </c>
      <c r="F63" s="30"/>
      <c r="G63" s="30"/>
      <c r="H63" s="131">
        <v>1.331</v>
      </c>
      <c r="I63" s="131">
        <v>1.408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318</v>
      </c>
      <c r="D64" s="37">
        <v>352</v>
      </c>
      <c r="E64" s="37">
        <v>305</v>
      </c>
      <c r="F64" s="38">
        <v>86.64772727272727</v>
      </c>
      <c r="G64" s="39"/>
      <c r="H64" s="132">
        <v>3.183</v>
      </c>
      <c r="I64" s="133">
        <v>4.04</v>
      </c>
      <c r="J64" s="133">
        <v>2.19</v>
      </c>
      <c r="K64" s="40">
        <v>54.20792079207921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204</v>
      </c>
      <c r="D66" s="37">
        <v>147</v>
      </c>
      <c r="E66" s="37">
        <v>190</v>
      </c>
      <c r="F66" s="38">
        <v>129.2517006802721</v>
      </c>
      <c r="G66" s="39"/>
      <c r="H66" s="132">
        <v>2.066</v>
      </c>
      <c r="I66" s="133">
        <v>1.5</v>
      </c>
      <c r="J66" s="133">
        <v>0.188</v>
      </c>
      <c r="K66" s="40">
        <v>12.533333333333333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24450</v>
      </c>
      <c r="D68" s="29">
        <v>8630</v>
      </c>
      <c r="E68" s="29">
        <v>9900</v>
      </c>
      <c r="F68" s="30"/>
      <c r="G68" s="30"/>
      <c r="H68" s="131">
        <v>322</v>
      </c>
      <c r="I68" s="131">
        <v>94.706</v>
      </c>
      <c r="J68" s="131">
        <v>108</v>
      </c>
      <c r="K68" s="31"/>
    </row>
    <row r="69" spans="1:11" s="32" customFormat="1" ht="11.25" customHeight="1">
      <c r="A69" s="34" t="s">
        <v>53</v>
      </c>
      <c r="B69" s="28"/>
      <c r="C69" s="29">
        <v>18150</v>
      </c>
      <c r="D69" s="29">
        <v>11640</v>
      </c>
      <c r="E69" s="29">
        <v>12400</v>
      </c>
      <c r="F69" s="30"/>
      <c r="G69" s="30"/>
      <c r="H69" s="131">
        <v>250</v>
      </c>
      <c r="I69" s="131">
        <v>134.806</v>
      </c>
      <c r="J69" s="131">
        <v>137</v>
      </c>
      <c r="K69" s="31"/>
    </row>
    <row r="70" spans="1:11" s="23" customFormat="1" ht="11.25" customHeight="1">
      <c r="A70" s="35" t="s">
        <v>54</v>
      </c>
      <c r="B70" s="36"/>
      <c r="C70" s="37">
        <v>42600</v>
      </c>
      <c r="D70" s="37">
        <v>20270</v>
      </c>
      <c r="E70" s="37">
        <v>22300</v>
      </c>
      <c r="F70" s="38">
        <v>110.01480019733596</v>
      </c>
      <c r="G70" s="39"/>
      <c r="H70" s="132">
        <v>572</v>
      </c>
      <c r="I70" s="133">
        <v>229.512</v>
      </c>
      <c r="J70" s="133">
        <v>245</v>
      </c>
      <c r="K70" s="40">
        <v>106.74823102931437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7</v>
      </c>
      <c r="D72" s="29">
        <v>14</v>
      </c>
      <c r="E72" s="29">
        <v>10</v>
      </c>
      <c r="F72" s="30"/>
      <c r="G72" s="30"/>
      <c r="H72" s="131">
        <v>0.035</v>
      </c>
      <c r="I72" s="131">
        <v>0.07</v>
      </c>
      <c r="J72" s="131">
        <v>0.04</v>
      </c>
      <c r="K72" s="31"/>
    </row>
    <row r="73" spans="1:11" s="32" customFormat="1" ht="11.25" customHeight="1">
      <c r="A73" s="34" t="s">
        <v>56</v>
      </c>
      <c r="B73" s="28"/>
      <c r="C73" s="29">
        <v>2033</v>
      </c>
      <c r="D73" s="29">
        <v>1586</v>
      </c>
      <c r="E73" s="29">
        <v>1820</v>
      </c>
      <c r="F73" s="30"/>
      <c r="G73" s="30"/>
      <c r="H73" s="131">
        <v>28.854</v>
      </c>
      <c r="I73" s="131">
        <v>22.509</v>
      </c>
      <c r="J73" s="131">
        <v>22.58</v>
      </c>
      <c r="K73" s="31"/>
    </row>
    <row r="74" spans="1:11" s="32" customFormat="1" ht="11.25" customHeight="1">
      <c r="A74" s="34" t="s">
        <v>57</v>
      </c>
      <c r="B74" s="28"/>
      <c r="C74" s="29">
        <v>682</v>
      </c>
      <c r="D74" s="29">
        <v>125</v>
      </c>
      <c r="E74" s="29">
        <v>35</v>
      </c>
      <c r="F74" s="30"/>
      <c r="G74" s="30"/>
      <c r="H74" s="131">
        <v>8.184</v>
      </c>
      <c r="I74" s="131">
        <v>1.563</v>
      </c>
      <c r="J74" s="131">
        <v>0.42</v>
      </c>
      <c r="K74" s="31"/>
    </row>
    <row r="75" spans="1:11" s="32" customFormat="1" ht="11.25" customHeight="1">
      <c r="A75" s="34" t="s">
        <v>58</v>
      </c>
      <c r="B75" s="28"/>
      <c r="C75" s="29">
        <v>2084</v>
      </c>
      <c r="D75" s="29">
        <v>1634</v>
      </c>
      <c r="E75" s="29">
        <v>1255</v>
      </c>
      <c r="F75" s="30"/>
      <c r="G75" s="30"/>
      <c r="H75" s="131">
        <v>23.398</v>
      </c>
      <c r="I75" s="131">
        <v>15.196</v>
      </c>
      <c r="J75" s="131">
        <v>13.877</v>
      </c>
      <c r="K75" s="31"/>
    </row>
    <row r="76" spans="1:11" s="32" customFormat="1" ht="11.25" customHeight="1">
      <c r="A76" s="34" t="s">
        <v>59</v>
      </c>
      <c r="B76" s="28"/>
      <c r="C76" s="29">
        <v>70</v>
      </c>
      <c r="D76" s="29">
        <v>30</v>
      </c>
      <c r="E76" s="29">
        <v>58</v>
      </c>
      <c r="F76" s="30"/>
      <c r="G76" s="30"/>
      <c r="H76" s="131">
        <v>0.95</v>
      </c>
      <c r="I76" s="131">
        <v>0.24</v>
      </c>
      <c r="J76" s="131">
        <v>0.464</v>
      </c>
      <c r="K76" s="31"/>
    </row>
    <row r="77" spans="1:11" s="32" customFormat="1" ht="11.25" customHeight="1">
      <c r="A77" s="34" t="s">
        <v>60</v>
      </c>
      <c r="B77" s="28"/>
      <c r="C77" s="29">
        <v>544</v>
      </c>
      <c r="D77" s="29">
        <v>45</v>
      </c>
      <c r="E77" s="29">
        <v>10</v>
      </c>
      <c r="F77" s="30"/>
      <c r="G77" s="30"/>
      <c r="H77" s="131">
        <v>5.875</v>
      </c>
      <c r="I77" s="131">
        <v>0.486</v>
      </c>
      <c r="J77" s="131">
        <v>0.09</v>
      </c>
      <c r="K77" s="31"/>
    </row>
    <row r="78" spans="1:11" s="32" customFormat="1" ht="11.25" customHeight="1">
      <c r="A78" s="34" t="s">
        <v>61</v>
      </c>
      <c r="B78" s="28"/>
      <c r="C78" s="29"/>
      <c r="D78" s="29">
        <v>45</v>
      </c>
      <c r="E78" s="29">
        <v>177</v>
      </c>
      <c r="F78" s="30"/>
      <c r="G78" s="30"/>
      <c r="H78" s="131"/>
      <c r="I78" s="131">
        <v>0.372</v>
      </c>
      <c r="J78" s="131">
        <v>1.239</v>
      </c>
      <c r="K78" s="31"/>
    </row>
    <row r="79" spans="1:11" s="32" customFormat="1" ht="11.25" customHeight="1">
      <c r="A79" s="34" t="s">
        <v>62</v>
      </c>
      <c r="B79" s="28"/>
      <c r="C79" s="29">
        <v>2215</v>
      </c>
      <c r="D79" s="29">
        <v>759</v>
      </c>
      <c r="E79" s="29">
        <v>838</v>
      </c>
      <c r="F79" s="30"/>
      <c r="G79" s="30"/>
      <c r="H79" s="131">
        <v>26.58</v>
      </c>
      <c r="I79" s="131">
        <v>9.32</v>
      </c>
      <c r="J79" s="131">
        <v>8.5</v>
      </c>
      <c r="K79" s="31"/>
    </row>
    <row r="80" spans="1:11" s="23" customFormat="1" ht="11.25" customHeight="1">
      <c r="A80" s="41" t="s">
        <v>63</v>
      </c>
      <c r="B80" s="36"/>
      <c r="C80" s="37">
        <v>7635</v>
      </c>
      <c r="D80" s="37">
        <v>4238</v>
      </c>
      <c r="E80" s="37">
        <v>4203</v>
      </c>
      <c r="F80" s="38">
        <v>99.1741387446909</v>
      </c>
      <c r="G80" s="39"/>
      <c r="H80" s="132">
        <v>93.876</v>
      </c>
      <c r="I80" s="133">
        <v>49.756</v>
      </c>
      <c r="J80" s="133">
        <v>47.21</v>
      </c>
      <c r="K80" s="40">
        <v>94.88302918241016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346</v>
      </c>
      <c r="D82" s="29">
        <v>303</v>
      </c>
      <c r="E82" s="29">
        <v>303</v>
      </c>
      <c r="F82" s="30"/>
      <c r="G82" s="30"/>
      <c r="H82" s="131">
        <v>0.692</v>
      </c>
      <c r="I82" s="131">
        <v>0.641</v>
      </c>
      <c r="J82" s="131">
        <v>0.641</v>
      </c>
      <c r="K82" s="31"/>
    </row>
    <row r="83" spans="1:11" s="32" customFormat="1" ht="11.25" customHeight="1">
      <c r="A83" s="34" t="s">
        <v>65</v>
      </c>
      <c r="B83" s="28"/>
      <c r="C83" s="29">
        <v>230</v>
      </c>
      <c r="D83" s="29">
        <v>221</v>
      </c>
      <c r="E83" s="29">
        <v>221</v>
      </c>
      <c r="F83" s="30"/>
      <c r="G83" s="30"/>
      <c r="H83" s="131">
        <v>0.502</v>
      </c>
      <c r="I83" s="131">
        <v>0.514</v>
      </c>
      <c r="J83" s="131">
        <v>0.514</v>
      </c>
      <c r="K83" s="31"/>
    </row>
    <row r="84" spans="1:11" s="23" customFormat="1" ht="11.25" customHeight="1">
      <c r="A84" s="35" t="s">
        <v>66</v>
      </c>
      <c r="B84" s="36"/>
      <c r="C84" s="37">
        <v>576</v>
      </c>
      <c r="D84" s="37">
        <v>524</v>
      </c>
      <c r="E84" s="37">
        <v>524</v>
      </c>
      <c r="F84" s="38">
        <v>100</v>
      </c>
      <c r="G84" s="39"/>
      <c r="H84" s="132">
        <v>1.194</v>
      </c>
      <c r="I84" s="133">
        <v>1.155</v>
      </c>
      <c r="J84" s="133">
        <v>1.155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357792.46</v>
      </c>
      <c r="D87" s="48">
        <v>314292</v>
      </c>
      <c r="E87" s="48">
        <v>251624</v>
      </c>
      <c r="F87" s="49">
        <v>80.06058060656969</v>
      </c>
      <c r="G87" s="39"/>
      <c r="H87" s="136">
        <v>4415.420000000001</v>
      </c>
      <c r="I87" s="137">
        <v>3590.26</v>
      </c>
      <c r="J87" s="137">
        <v>2944.134</v>
      </c>
      <c r="K87" s="49">
        <v>82.00336465882694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6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>
        <v>8</v>
      </c>
      <c r="F15" s="38"/>
      <c r="G15" s="39"/>
      <c r="H15" s="132"/>
      <c r="I15" s="133"/>
      <c r="J15" s="133">
        <v>0.215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5</v>
      </c>
      <c r="D24" s="37"/>
      <c r="E24" s="37"/>
      <c r="F24" s="38"/>
      <c r="G24" s="39"/>
      <c r="H24" s="132">
        <v>0.018</v>
      </c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468</v>
      </c>
      <c r="D28" s="29">
        <v>308</v>
      </c>
      <c r="E28" s="29">
        <v>845</v>
      </c>
      <c r="F28" s="30"/>
      <c r="G28" s="30"/>
      <c r="H28" s="131">
        <v>1.64</v>
      </c>
      <c r="I28" s="131">
        <v>1.036</v>
      </c>
      <c r="J28" s="131">
        <v>5</v>
      </c>
      <c r="K28" s="31"/>
    </row>
    <row r="29" spans="1:11" s="32" customFormat="1" ht="11.25" customHeight="1">
      <c r="A29" s="34" t="s">
        <v>21</v>
      </c>
      <c r="B29" s="28"/>
      <c r="C29" s="29">
        <v>175</v>
      </c>
      <c r="D29" s="29">
        <v>62</v>
      </c>
      <c r="E29" s="29">
        <v>90</v>
      </c>
      <c r="F29" s="30"/>
      <c r="G29" s="30"/>
      <c r="H29" s="131">
        <v>0.56</v>
      </c>
      <c r="I29" s="131">
        <v>0.082</v>
      </c>
      <c r="J29" s="131">
        <v>0.108</v>
      </c>
      <c r="K29" s="31"/>
    </row>
    <row r="30" spans="1:11" s="32" customFormat="1" ht="11.25" customHeight="1">
      <c r="A30" s="34" t="s">
        <v>22</v>
      </c>
      <c r="B30" s="28"/>
      <c r="C30" s="29">
        <v>200</v>
      </c>
      <c r="D30" s="29">
        <v>205</v>
      </c>
      <c r="E30" s="29">
        <v>825</v>
      </c>
      <c r="F30" s="30"/>
      <c r="G30" s="30"/>
      <c r="H30" s="131">
        <v>2.2</v>
      </c>
      <c r="I30" s="131">
        <v>1.193</v>
      </c>
      <c r="J30" s="131">
        <v>4.855</v>
      </c>
      <c r="K30" s="31"/>
    </row>
    <row r="31" spans="1:11" s="23" customFormat="1" ht="11.25" customHeight="1">
      <c r="A31" s="41" t="s">
        <v>23</v>
      </c>
      <c r="B31" s="36"/>
      <c r="C31" s="37">
        <v>843</v>
      </c>
      <c r="D31" s="37">
        <v>575</v>
      </c>
      <c r="E31" s="37">
        <v>1760</v>
      </c>
      <c r="F31" s="38">
        <v>306.0869565217391</v>
      </c>
      <c r="G31" s="39"/>
      <c r="H31" s="132">
        <v>4.4</v>
      </c>
      <c r="I31" s="133">
        <v>2.311</v>
      </c>
      <c r="J31" s="133">
        <v>9.963000000000001</v>
      </c>
      <c r="K31" s="40">
        <v>431.11207269580274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>
        <v>290</v>
      </c>
      <c r="D34" s="29">
        <v>113</v>
      </c>
      <c r="E34" s="29">
        <v>450</v>
      </c>
      <c r="F34" s="30"/>
      <c r="G34" s="30"/>
      <c r="H34" s="131">
        <v>0.868</v>
      </c>
      <c r="I34" s="131">
        <v>0.313</v>
      </c>
      <c r="J34" s="131">
        <v>1.2</v>
      </c>
      <c r="K34" s="31"/>
    </row>
    <row r="35" spans="1:11" s="32" customFormat="1" ht="11.25" customHeight="1">
      <c r="A35" s="34" t="s">
        <v>26</v>
      </c>
      <c r="B35" s="28"/>
      <c r="C35" s="29">
        <v>1000</v>
      </c>
      <c r="D35" s="29">
        <v>240</v>
      </c>
      <c r="E35" s="29">
        <v>1390</v>
      </c>
      <c r="F35" s="30"/>
      <c r="G35" s="30"/>
      <c r="H35" s="131">
        <v>5.1</v>
      </c>
      <c r="I35" s="131">
        <v>1.807</v>
      </c>
      <c r="J35" s="131">
        <v>7.719</v>
      </c>
      <c r="K35" s="31"/>
    </row>
    <row r="36" spans="1:11" s="32" customFormat="1" ht="11.25" customHeight="1">
      <c r="A36" s="34" t="s">
        <v>27</v>
      </c>
      <c r="B36" s="28"/>
      <c r="C36" s="29">
        <v>12</v>
      </c>
      <c r="D36" s="29">
        <v>108</v>
      </c>
      <c r="E36" s="29">
        <v>54</v>
      </c>
      <c r="F36" s="30"/>
      <c r="G36" s="30"/>
      <c r="H36" s="131">
        <v>0.035</v>
      </c>
      <c r="I36" s="131">
        <v>0.176</v>
      </c>
      <c r="J36" s="131">
        <v>0.108</v>
      </c>
      <c r="K36" s="31"/>
    </row>
    <row r="37" spans="1:11" s="23" customFormat="1" ht="11.25" customHeight="1">
      <c r="A37" s="35" t="s">
        <v>28</v>
      </c>
      <c r="B37" s="36"/>
      <c r="C37" s="37">
        <v>1302</v>
      </c>
      <c r="D37" s="37">
        <v>461</v>
      </c>
      <c r="E37" s="37">
        <v>1894</v>
      </c>
      <c r="F37" s="38">
        <v>410.8459869848156</v>
      </c>
      <c r="G37" s="39"/>
      <c r="H37" s="132">
        <v>6.003</v>
      </c>
      <c r="I37" s="133">
        <v>2.2960000000000003</v>
      </c>
      <c r="J37" s="133">
        <v>9.027000000000001</v>
      </c>
      <c r="K37" s="40">
        <v>393.1620209059233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>
        <v>20</v>
      </c>
      <c r="E39" s="37">
        <v>20</v>
      </c>
      <c r="F39" s="38">
        <v>100</v>
      </c>
      <c r="G39" s="39"/>
      <c r="H39" s="132"/>
      <c r="I39" s="133">
        <v>0.025</v>
      </c>
      <c r="J39" s="133">
        <v>0.025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8</v>
      </c>
      <c r="D43" s="29">
        <v>2</v>
      </c>
      <c r="E43" s="29">
        <v>2</v>
      </c>
      <c r="F43" s="30"/>
      <c r="G43" s="30"/>
      <c r="H43" s="131">
        <v>0.057</v>
      </c>
      <c r="I43" s="131">
        <v>0.013</v>
      </c>
      <c r="J43" s="131">
        <v>0.014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10</v>
      </c>
      <c r="D45" s="29">
        <v>9</v>
      </c>
      <c r="E45" s="29">
        <v>17</v>
      </c>
      <c r="F45" s="30"/>
      <c r="G45" s="30"/>
      <c r="H45" s="131">
        <v>0.06</v>
      </c>
      <c r="I45" s="131">
        <v>0.072</v>
      </c>
      <c r="J45" s="131">
        <v>0.136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>
        <v>60</v>
      </c>
      <c r="E48" s="29">
        <v>74</v>
      </c>
      <c r="F48" s="30"/>
      <c r="G48" s="30"/>
      <c r="H48" s="131"/>
      <c r="I48" s="131">
        <v>0.3</v>
      </c>
      <c r="J48" s="131">
        <v>0.355</v>
      </c>
      <c r="K48" s="31"/>
    </row>
    <row r="49" spans="1:11" s="32" customFormat="1" ht="11.25" customHeight="1">
      <c r="A49" s="34" t="s">
        <v>38</v>
      </c>
      <c r="B49" s="28"/>
      <c r="C49" s="29">
        <v>43</v>
      </c>
      <c r="D49" s="29">
        <v>44</v>
      </c>
      <c r="E49" s="29">
        <v>124</v>
      </c>
      <c r="F49" s="30"/>
      <c r="G49" s="30"/>
      <c r="H49" s="131">
        <v>0.361</v>
      </c>
      <c r="I49" s="131">
        <v>0.339</v>
      </c>
      <c r="J49" s="131">
        <v>0.992</v>
      </c>
      <c r="K49" s="31"/>
    </row>
    <row r="50" spans="1:11" s="23" customFormat="1" ht="11.25" customHeight="1">
      <c r="A50" s="41" t="s">
        <v>39</v>
      </c>
      <c r="B50" s="36"/>
      <c r="C50" s="37">
        <v>61</v>
      </c>
      <c r="D50" s="37">
        <v>115</v>
      </c>
      <c r="E50" s="37">
        <v>217</v>
      </c>
      <c r="F50" s="38">
        <v>188.69565217391303</v>
      </c>
      <c r="G50" s="39"/>
      <c r="H50" s="132">
        <v>0.478</v>
      </c>
      <c r="I50" s="133">
        <v>0.724</v>
      </c>
      <c r="J50" s="133">
        <v>1.4969999999999999</v>
      </c>
      <c r="K50" s="40">
        <v>206.76795580110496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38</v>
      </c>
      <c r="D52" s="37">
        <v>2</v>
      </c>
      <c r="E52" s="37">
        <v>12</v>
      </c>
      <c r="F52" s="38">
        <v>600</v>
      </c>
      <c r="G52" s="39"/>
      <c r="H52" s="132">
        <v>0.179</v>
      </c>
      <c r="I52" s="133">
        <v>0.006</v>
      </c>
      <c r="J52" s="133">
        <v>0.025</v>
      </c>
      <c r="K52" s="40">
        <v>416.6666666666667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10</v>
      </c>
      <c r="D54" s="29">
        <v>97</v>
      </c>
      <c r="E54" s="29">
        <v>71</v>
      </c>
      <c r="F54" s="30"/>
      <c r="G54" s="30"/>
      <c r="H54" s="131">
        <v>0.065</v>
      </c>
      <c r="I54" s="131">
        <v>0.601</v>
      </c>
      <c r="J54" s="131">
        <v>0.454</v>
      </c>
      <c r="K54" s="31"/>
    </row>
    <row r="55" spans="1:11" s="32" customFormat="1" ht="11.25" customHeight="1">
      <c r="A55" s="34" t="s">
        <v>42</v>
      </c>
      <c r="B55" s="28"/>
      <c r="C55" s="29">
        <v>27</v>
      </c>
      <c r="D55" s="29">
        <v>34</v>
      </c>
      <c r="E55" s="29">
        <v>158</v>
      </c>
      <c r="F55" s="30"/>
      <c r="G55" s="30"/>
      <c r="H55" s="131">
        <v>0.119</v>
      </c>
      <c r="I55" s="131">
        <v>0.069</v>
      </c>
      <c r="J55" s="131">
        <v>0.19</v>
      </c>
      <c r="K55" s="31"/>
    </row>
    <row r="56" spans="1:11" s="32" customFormat="1" ht="11.25" customHeight="1">
      <c r="A56" s="34" t="s">
        <v>43</v>
      </c>
      <c r="B56" s="28"/>
      <c r="C56" s="29">
        <v>14</v>
      </c>
      <c r="D56" s="29">
        <v>14</v>
      </c>
      <c r="E56" s="29">
        <v>21</v>
      </c>
      <c r="F56" s="30"/>
      <c r="G56" s="30"/>
      <c r="H56" s="131">
        <v>0.07</v>
      </c>
      <c r="I56" s="131">
        <v>0.07</v>
      </c>
      <c r="J56" s="131">
        <v>0.105</v>
      </c>
      <c r="K56" s="31"/>
    </row>
    <row r="57" spans="1:11" s="32" customFormat="1" ht="11.25" customHeight="1">
      <c r="A57" s="34" t="s">
        <v>44</v>
      </c>
      <c r="B57" s="28"/>
      <c r="C57" s="29">
        <v>61</v>
      </c>
      <c r="D57" s="29">
        <v>11</v>
      </c>
      <c r="E57" s="29">
        <v>3</v>
      </c>
      <c r="F57" s="30"/>
      <c r="G57" s="30"/>
      <c r="H57" s="131">
        <v>0.122</v>
      </c>
      <c r="I57" s="131">
        <v>0.022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20</v>
      </c>
      <c r="D58" s="29">
        <v>22</v>
      </c>
      <c r="E58" s="29">
        <v>51</v>
      </c>
      <c r="F58" s="30"/>
      <c r="G58" s="30"/>
      <c r="H58" s="131">
        <v>0.03</v>
      </c>
      <c r="I58" s="131">
        <v>0.116</v>
      </c>
      <c r="J58" s="131">
        <v>0.136</v>
      </c>
      <c r="K58" s="31"/>
    </row>
    <row r="59" spans="1:11" s="23" customFormat="1" ht="11.25" customHeight="1">
      <c r="A59" s="35" t="s">
        <v>46</v>
      </c>
      <c r="B59" s="36"/>
      <c r="C59" s="37">
        <v>132</v>
      </c>
      <c r="D59" s="37">
        <v>178</v>
      </c>
      <c r="E59" s="37">
        <v>304</v>
      </c>
      <c r="F59" s="38">
        <v>170.7865168539326</v>
      </c>
      <c r="G59" s="39"/>
      <c r="H59" s="132">
        <v>0.406</v>
      </c>
      <c r="I59" s="133">
        <v>0.878</v>
      </c>
      <c r="J59" s="133">
        <v>0.885</v>
      </c>
      <c r="K59" s="40">
        <v>100.79726651480638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>
        <v>37</v>
      </c>
      <c r="E61" s="29"/>
      <c r="F61" s="30"/>
      <c r="G61" s="30"/>
      <c r="H61" s="131"/>
      <c r="I61" s="131">
        <v>0.198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40</v>
      </c>
      <c r="D62" s="29">
        <v>41</v>
      </c>
      <c r="E62" s="29">
        <v>55</v>
      </c>
      <c r="F62" s="30"/>
      <c r="G62" s="30"/>
      <c r="H62" s="131">
        <v>0.102</v>
      </c>
      <c r="I62" s="131">
        <v>0.108</v>
      </c>
      <c r="J62" s="131">
        <v>0.119</v>
      </c>
      <c r="K62" s="31"/>
    </row>
    <row r="63" spans="1:11" s="32" customFormat="1" ht="11.25" customHeight="1">
      <c r="A63" s="34" t="s">
        <v>49</v>
      </c>
      <c r="B63" s="28"/>
      <c r="C63" s="29">
        <v>4</v>
      </c>
      <c r="D63" s="29">
        <v>3</v>
      </c>
      <c r="E63" s="29">
        <v>3</v>
      </c>
      <c r="F63" s="30"/>
      <c r="G63" s="30"/>
      <c r="H63" s="131">
        <v>0.011</v>
      </c>
      <c r="I63" s="131">
        <v>0.018</v>
      </c>
      <c r="J63" s="131">
        <v>0.009</v>
      </c>
      <c r="K63" s="31"/>
    </row>
    <row r="64" spans="1:11" s="23" customFormat="1" ht="11.25" customHeight="1">
      <c r="A64" s="35" t="s">
        <v>50</v>
      </c>
      <c r="B64" s="36"/>
      <c r="C64" s="37">
        <v>44</v>
      </c>
      <c r="D64" s="37">
        <v>81</v>
      </c>
      <c r="E64" s="37">
        <v>58</v>
      </c>
      <c r="F64" s="38">
        <v>71.60493827160494</v>
      </c>
      <c r="G64" s="39"/>
      <c r="H64" s="132">
        <v>0.11299999999999999</v>
      </c>
      <c r="I64" s="133">
        <v>0.324</v>
      </c>
      <c r="J64" s="133">
        <v>0.128</v>
      </c>
      <c r="K64" s="40">
        <v>39.50617283950617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25</v>
      </c>
      <c r="D66" s="37">
        <v>19</v>
      </c>
      <c r="E66" s="37">
        <v>15</v>
      </c>
      <c r="F66" s="38">
        <v>78.94736842105263</v>
      </c>
      <c r="G66" s="39"/>
      <c r="H66" s="132">
        <v>0.077</v>
      </c>
      <c r="I66" s="133">
        <v>0.052</v>
      </c>
      <c r="J66" s="133">
        <v>0.012</v>
      </c>
      <c r="K66" s="40">
        <v>23.076923076923077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6</v>
      </c>
      <c r="D72" s="29">
        <v>13</v>
      </c>
      <c r="E72" s="29">
        <v>13</v>
      </c>
      <c r="F72" s="30"/>
      <c r="G72" s="30"/>
      <c r="H72" s="131">
        <v>0.013</v>
      </c>
      <c r="I72" s="131">
        <v>0.017</v>
      </c>
      <c r="J72" s="131">
        <v>0.008</v>
      </c>
      <c r="K72" s="31"/>
    </row>
    <row r="73" spans="1:11" s="32" customFormat="1" ht="11.25" customHeight="1">
      <c r="A73" s="34" t="s">
        <v>56</v>
      </c>
      <c r="B73" s="28"/>
      <c r="C73" s="29">
        <v>2188</v>
      </c>
      <c r="D73" s="29">
        <v>2973</v>
      </c>
      <c r="E73" s="29">
        <v>2232</v>
      </c>
      <c r="F73" s="30"/>
      <c r="G73" s="30"/>
      <c r="H73" s="131">
        <v>5.059</v>
      </c>
      <c r="I73" s="131">
        <v>6.883</v>
      </c>
      <c r="J73" s="131">
        <v>6.91</v>
      </c>
      <c r="K73" s="31"/>
    </row>
    <row r="74" spans="1:11" s="32" customFormat="1" ht="11.25" customHeight="1">
      <c r="A74" s="34" t="s">
        <v>57</v>
      </c>
      <c r="B74" s="28"/>
      <c r="C74" s="29">
        <v>61</v>
      </c>
      <c r="D74" s="29">
        <v>7</v>
      </c>
      <c r="E74" s="29">
        <v>7</v>
      </c>
      <c r="F74" s="30"/>
      <c r="G74" s="30"/>
      <c r="H74" s="131">
        <v>0.42</v>
      </c>
      <c r="I74" s="131">
        <v>0.049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28</v>
      </c>
      <c r="D75" s="29">
        <v>38</v>
      </c>
      <c r="E75" s="29">
        <v>40</v>
      </c>
      <c r="F75" s="30"/>
      <c r="G75" s="30"/>
      <c r="H75" s="131">
        <v>0.146</v>
      </c>
      <c r="I75" s="131">
        <v>0.134</v>
      </c>
      <c r="J75" s="131">
        <v>0.18</v>
      </c>
      <c r="K75" s="31"/>
    </row>
    <row r="76" spans="1:11" s="32" customFormat="1" ht="11.25" customHeight="1">
      <c r="A76" s="34" t="s">
        <v>59</v>
      </c>
      <c r="B76" s="28"/>
      <c r="C76" s="29">
        <v>4</v>
      </c>
      <c r="D76" s="29">
        <v>22</v>
      </c>
      <c r="E76" s="29">
        <v>20</v>
      </c>
      <c r="F76" s="30"/>
      <c r="G76" s="30"/>
      <c r="H76" s="131">
        <v>0.008</v>
      </c>
      <c r="I76" s="131">
        <v>0.033</v>
      </c>
      <c r="J76" s="131">
        <v>0.001</v>
      </c>
      <c r="K76" s="31"/>
    </row>
    <row r="77" spans="1:11" s="32" customFormat="1" ht="11.25" customHeight="1">
      <c r="A77" s="34" t="s">
        <v>60</v>
      </c>
      <c r="B77" s="28"/>
      <c r="C77" s="29">
        <v>4</v>
      </c>
      <c r="D77" s="29">
        <v>1</v>
      </c>
      <c r="E77" s="29">
        <v>10</v>
      </c>
      <c r="F77" s="30"/>
      <c r="G77" s="30"/>
      <c r="H77" s="131">
        <v>0.011</v>
      </c>
      <c r="I77" s="131">
        <v>0.003</v>
      </c>
      <c r="J77" s="131">
        <v>0.02</v>
      </c>
      <c r="K77" s="31"/>
    </row>
    <row r="78" spans="1:11" s="32" customFormat="1" ht="11.25" customHeight="1">
      <c r="A78" s="34" t="s">
        <v>61</v>
      </c>
      <c r="B78" s="28"/>
      <c r="C78" s="29">
        <v>23</v>
      </c>
      <c r="D78" s="29"/>
      <c r="E78" s="29">
        <v>16</v>
      </c>
      <c r="F78" s="30"/>
      <c r="G78" s="30"/>
      <c r="H78" s="131">
        <v>0.161</v>
      </c>
      <c r="I78" s="131"/>
      <c r="J78" s="131">
        <v>0.014</v>
      </c>
      <c r="K78" s="31"/>
    </row>
    <row r="79" spans="1:11" s="32" customFormat="1" ht="11.25" customHeight="1">
      <c r="A79" s="34" t="s">
        <v>62</v>
      </c>
      <c r="B79" s="28"/>
      <c r="C79" s="29">
        <v>240</v>
      </c>
      <c r="D79" s="29">
        <v>206</v>
      </c>
      <c r="E79" s="29">
        <v>68</v>
      </c>
      <c r="F79" s="30"/>
      <c r="G79" s="30"/>
      <c r="H79" s="131">
        <v>1.44</v>
      </c>
      <c r="I79" s="131">
        <v>0.893</v>
      </c>
      <c r="J79" s="131">
        <v>0.42</v>
      </c>
      <c r="K79" s="31"/>
    </row>
    <row r="80" spans="1:11" s="23" customFormat="1" ht="11.25" customHeight="1">
      <c r="A80" s="41" t="s">
        <v>63</v>
      </c>
      <c r="B80" s="36"/>
      <c r="C80" s="37">
        <v>2554</v>
      </c>
      <c r="D80" s="37">
        <v>3260</v>
      </c>
      <c r="E80" s="37">
        <v>2406</v>
      </c>
      <c r="F80" s="38">
        <v>73.8036809815951</v>
      </c>
      <c r="G80" s="39"/>
      <c r="H80" s="132">
        <v>7.257999999999999</v>
      </c>
      <c r="I80" s="133">
        <v>8.012000000000002</v>
      </c>
      <c r="J80" s="133">
        <v>7.553</v>
      </c>
      <c r="K80" s="40">
        <v>94.27109335996003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5004</v>
      </c>
      <c r="D87" s="48">
        <v>4711</v>
      </c>
      <c r="E87" s="48">
        <v>6694</v>
      </c>
      <c r="F87" s="49">
        <v>142.09297389089366</v>
      </c>
      <c r="G87" s="39"/>
      <c r="H87" s="136">
        <v>18.932</v>
      </c>
      <c r="I87" s="137">
        <v>14.628000000000004</v>
      </c>
      <c r="J87" s="137">
        <v>29.330000000000002</v>
      </c>
      <c r="K87" s="49">
        <v>200.50587913590368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9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1850</v>
      </c>
      <c r="D24" s="37">
        <v>1704</v>
      </c>
      <c r="E24" s="37">
        <v>1369</v>
      </c>
      <c r="F24" s="38">
        <v>80.34037558685446</v>
      </c>
      <c r="G24" s="39"/>
      <c r="H24" s="132">
        <v>13.66</v>
      </c>
      <c r="I24" s="133">
        <v>10.313</v>
      </c>
      <c r="J24" s="133">
        <v>7.332</v>
      </c>
      <c r="K24" s="40">
        <v>71.09473480073693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2285</v>
      </c>
      <c r="D28" s="29">
        <v>1517</v>
      </c>
      <c r="E28" s="29">
        <v>1190</v>
      </c>
      <c r="F28" s="30"/>
      <c r="G28" s="30"/>
      <c r="H28" s="131">
        <v>12.568</v>
      </c>
      <c r="I28" s="131">
        <v>8.495</v>
      </c>
      <c r="J28" s="131">
        <v>6.5</v>
      </c>
      <c r="K28" s="31"/>
    </row>
    <row r="29" spans="1:11" s="32" customFormat="1" ht="11.25" customHeight="1">
      <c r="A29" s="34" t="s">
        <v>21</v>
      </c>
      <c r="B29" s="28"/>
      <c r="C29" s="29"/>
      <c r="D29" s="29">
        <v>48</v>
      </c>
      <c r="E29" s="29">
        <v>48</v>
      </c>
      <c r="F29" s="30"/>
      <c r="G29" s="30"/>
      <c r="H29" s="131"/>
      <c r="I29" s="131">
        <v>0.148</v>
      </c>
      <c r="J29" s="131">
        <v>0.139</v>
      </c>
      <c r="K29" s="31"/>
    </row>
    <row r="30" spans="1:11" s="32" customFormat="1" ht="11.25" customHeight="1">
      <c r="A30" s="34" t="s">
        <v>22</v>
      </c>
      <c r="B30" s="28"/>
      <c r="C30" s="29">
        <v>1600</v>
      </c>
      <c r="D30" s="29">
        <v>1597</v>
      </c>
      <c r="E30" s="29">
        <v>980</v>
      </c>
      <c r="F30" s="30"/>
      <c r="G30" s="30"/>
      <c r="H30" s="131">
        <v>9.5</v>
      </c>
      <c r="I30" s="131">
        <v>9.262</v>
      </c>
      <c r="J30" s="131">
        <v>5.231</v>
      </c>
      <c r="K30" s="31"/>
    </row>
    <row r="31" spans="1:11" s="23" customFormat="1" ht="11.25" customHeight="1">
      <c r="A31" s="41" t="s">
        <v>23</v>
      </c>
      <c r="B31" s="36"/>
      <c r="C31" s="37">
        <v>3885</v>
      </c>
      <c r="D31" s="37">
        <v>3162</v>
      </c>
      <c r="E31" s="37">
        <v>2218</v>
      </c>
      <c r="F31" s="38">
        <v>70.14547754585705</v>
      </c>
      <c r="G31" s="39"/>
      <c r="H31" s="132">
        <v>22.067999999999998</v>
      </c>
      <c r="I31" s="133">
        <v>17.905</v>
      </c>
      <c r="J31" s="133">
        <v>11.870000000000001</v>
      </c>
      <c r="K31" s="40">
        <v>66.29433119240436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>
        <v>1102</v>
      </c>
      <c r="D34" s="29">
        <v>1106</v>
      </c>
      <c r="E34" s="29">
        <v>820</v>
      </c>
      <c r="F34" s="30"/>
      <c r="G34" s="30"/>
      <c r="H34" s="131">
        <v>6.141</v>
      </c>
      <c r="I34" s="131">
        <v>5.401</v>
      </c>
      <c r="J34" s="131">
        <v>3.2</v>
      </c>
      <c r="K34" s="31"/>
    </row>
    <row r="35" spans="1:11" s="32" customFormat="1" ht="11.25" customHeight="1">
      <c r="A35" s="34" t="s">
        <v>26</v>
      </c>
      <c r="B35" s="28"/>
      <c r="C35" s="29">
        <v>20</v>
      </c>
      <c r="D35" s="29">
        <v>36</v>
      </c>
      <c r="E35" s="29">
        <v>36</v>
      </c>
      <c r="F35" s="30"/>
      <c r="G35" s="30"/>
      <c r="H35" s="131">
        <v>0.17</v>
      </c>
      <c r="I35" s="131">
        <v>0.295</v>
      </c>
      <c r="J35" s="131">
        <v>0.246</v>
      </c>
      <c r="K35" s="31"/>
    </row>
    <row r="36" spans="1:11" s="32" customFormat="1" ht="11.25" customHeight="1">
      <c r="A36" s="34" t="s">
        <v>27</v>
      </c>
      <c r="B36" s="28"/>
      <c r="C36" s="29">
        <v>19888</v>
      </c>
      <c r="D36" s="29">
        <v>19856</v>
      </c>
      <c r="E36" s="29">
        <v>19856</v>
      </c>
      <c r="F36" s="30"/>
      <c r="G36" s="30"/>
      <c r="H36" s="131">
        <v>130</v>
      </c>
      <c r="I36" s="131">
        <v>126.542</v>
      </c>
      <c r="J36" s="131">
        <v>105.381</v>
      </c>
      <c r="K36" s="31"/>
    </row>
    <row r="37" spans="1:11" s="23" customFormat="1" ht="11.25" customHeight="1">
      <c r="A37" s="35" t="s">
        <v>28</v>
      </c>
      <c r="B37" s="36"/>
      <c r="C37" s="37">
        <v>21010</v>
      </c>
      <c r="D37" s="37">
        <v>20998</v>
      </c>
      <c r="E37" s="37">
        <v>20712</v>
      </c>
      <c r="F37" s="38">
        <v>98.63796552052577</v>
      </c>
      <c r="G37" s="39"/>
      <c r="H37" s="132">
        <v>136.311</v>
      </c>
      <c r="I37" s="133">
        <v>132.238</v>
      </c>
      <c r="J37" s="133">
        <v>108.827</v>
      </c>
      <c r="K37" s="40">
        <v>82.29631422132822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27</v>
      </c>
      <c r="D39" s="37">
        <v>26</v>
      </c>
      <c r="E39" s="37">
        <v>25</v>
      </c>
      <c r="F39" s="38">
        <v>96.15384615384616</v>
      </c>
      <c r="G39" s="39"/>
      <c r="H39" s="132">
        <v>0.09</v>
      </c>
      <c r="I39" s="133">
        <v>0.038</v>
      </c>
      <c r="J39" s="133">
        <v>0.035</v>
      </c>
      <c r="K39" s="40">
        <v>92.10526315789475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85</v>
      </c>
      <c r="D54" s="29">
        <v>102</v>
      </c>
      <c r="E54" s="29">
        <v>65</v>
      </c>
      <c r="F54" s="30"/>
      <c r="G54" s="30"/>
      <c r="H54" s="131">
        <v>0.442</v>
      </c>
      <c r="I54" s="131">
        <v>0.51</v>
      </c>
      <c r="J54" s="131">
        <v>0.358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>
        <v>1</v>
      </c>
      <c r="E58" s="29"/>
      <c r="F58" s="30"/>
      <c r="G58" s="30"/>
      <c r="H58" s="131"/>
      <c r="I58" s="131">
        <v>0.004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85</v>
      </c>
      <c r="D59" s="37">
        <v>103</v>
      </c>
      <c r="E59" s="37">
        <v>65</v>
      </c>
      <c r="F59" s="38">
        <v>63.10679611650485</v>
      </c>
      <c r="G59" s="39"/>
      <c r="H59" s="132">
        <v>0.442</v>
      </c>
      <c r="I59" s="133">
        <v>0.514</v>
      </c>
      <c r="J59" s="133">
        <v>0.358</v>
      </c>
      <c r="K59" s="40">
        <v>69.64980544747081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435</v>
      </c>
      <c r="D61" s="29">
        <v>414</v>
      </c>
      <c r="E61" s="29">
        <v>430</v>
      </c>
      <c r="F61" s="30"/>
      <c r="G61" s="30"/>
      <c r="H61" s="131">
        <v>1.142</v>
      </c>
      <c r="I61" s="131">
        <v>0.794</v>
      </c>
      <c r="J61" s="131">
        <v>0.978</v>
      </c>
      <c r="K61" s="31"/>
    </row>
    <row r="62" spans="1:11" s="32" customFormat="1" ht="11.25" customHeight="1">
      <c r="A62" s="34" t="s">
        <v>48</v>
      </c>
      <c r="B62" s="28"/>
      <c r="C62" s="29">
        <v>153</v>
      </c>
      <c r="D62" s="29">
        <v>148</v>
      </c>
      <c r="E62" s="29">
        <v>148</v>
      </c>
      <c r="F62" s="30"/>
      <c r="G62" s="30"/>
      <c r="H62" s="131">
        <v>1.193</v>
      </c>
      <c r="I62" s="131">
        <v>1.02</v>
      </c>
      <c r="J62" s="131">
        <v>0.75</v>
      </c>
      <c r="K62" s="31"/>
    </row>
    <row r="63" spans="1:11" s="32" customFormat="1" ht="11.25" customHeight="1">
      <c r="A63" s="34" t="s">
        <v>49</v>
      </c>
      <c r="B63" s="28"/>
      <c r="C63" s="29">
        <v>14695</v>
      </c>
      <c r="D63" s="29">
        <v>14459</v>
      </c>
      <c r="E63" s="29">
        <v>14679</v>
      </c>
      <c r="F63" s="30"/>
      <c r="G63" s="30"/>
      <c r="H63" s="131">
        <v>114.533</v>
      </c>
      <c r="I63" s="131">
        <v>89.034</v>
      </c>
      <c r="J63" s="131">
        <v>87.78</v>
      </c>
      <c r="K63" s="31"/>
    </row>
    <row r="64" spans="1:11" s="23" customFormat="1" ht="11.25" customHeight="1">
      <c r="A64" s="35" t="s">
        <v>50</v>
      </c>
      <c r="B64" s="36"/>
      <c r="C64" s="37">
        <v>15283</v>
      </c>
      <c r="D64" s="37">
        <v>15021</v>
      </c>
      <c r="E64" s="37">
        <v>15257</v>
      </c>
      <c r="F64" s="38">
        <v>101.5711337460888</v>
      </c>
      <c r="G64" s="39"/>
      <c r="H64" s="132">
        <v>116.868</v>
      </c>
      <c r="I64" s="133">
        <v>90.84800000000001</v>
      </c>
      <c r="J64" s="133">
        <v>89.508</v>
      </c>
      <c r="K64" s="40">
        <v>98.52500880591755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395</v>
      </c>
      <c r="D66" s="37">
        <v>425</v>
      </c>
      <c r="E66" s="37">
        <v>415</v>
      </c>
      <c r="F66" s="38">
        <v>97.6470588235294</v>
      </c>
      <c r="G66" s="39"/>
      <c r="H66" s="132">
        <v>2.1</v>
      </c>
      <c r="I66" s="133">
        <v>1.968</v>
      </c>
      <c r="J66" s="133">
        <v>2.05</v>
      </c>
      <c r="K66" s="40">
        <v>104.16666666666666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16350</v>
      </c>
      <c r="D68" s="29">
        <v>882</v>
      </c>
      <c r="E68" s="29">
        <v>10130</v>
      </c>
      <c r="F68" s="30"/>
      <c r="G68" s="30"/>
      <c r="H68" s="131">
        <v>120</v>
      </c>
      <c r="I68" s="131">
        <v>5.705</v>
      </c>
      <c r="J68" s="131">
        <v>70</v>
      </c>
      <c r="K68" s="31"/>
    </row>
    <row r="69" spans="1:11" s="32" customFormat="1" ht="11.25" customHeight="1">
      <c r="A69" s="34" t="s">
        <v>53</v>
      </c>
      <c r="B69" s="28"/>
      <c r="C69" s="29">
        <v>4790</v>
      </c>
      <c r="D69" s="29">
        <v>1080</v>
      </c>
      <c r="E69" s="29">
        <v>3085</v>
      </c>
      <c r="F69" s="30"/>
      <c r="G69" s="30"/>
      <c r="H69" s="131">
        <v>34</v>
      </c>
      <c r="I69" s="131">
        <v>7.177</v>
      </c>
      <c r="J69" s="131">
        <v>21</v>
      </c>
      <c r="K69" s="31"/>
    </row>
    <row r="70" spans="1:11" s="23" customFormat="1" ht="11.25" customHeight="1">
      <c r="A70" s="35" t="s">
        <v>54</v>
      </c>
      <c r="B70" s="36"/>
      <c r="C70" s="37">
        <v>21140</v>
      </c>
      <c r="D70" s="37">
        <v>1962</v>
      </c>
      <c r="E70" s="37">
        <v>13215</v>
      </c>
      <c r="F70" s="38">
        <v>673.5474006116208</v>
      </c>
      <c r="G70" s="39"/>
      <c r="H70" s="132">
        <v>154</v>
      </c>
      <c r="I70" s="133">
        <v>12.882</v>
      </c>
      <c r="J70" s="133">
        <v>91</v>
      </c>
      <c r="K70" s="40">
        <v>706.4120478186617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1552</v>
      </c>
      <c r="D73" s="29">
        <v>1163</v>
      </c>
      <c r="E73" s="29">
        <v>770</v>
      </c>
      <c r="F73" s="30"/>
      <c r="G73" s="30"/>
      <c r="H73" s="131">
        <v>11.387</v>
      </c>
      <c r="I73" s="131">
        <v>8.8</v>
      </c>
      <c r="J73" s="131">
        <v>6.08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>
        <v>17</v>
      </c>
      <c r="D76" s="29">
        <v>12</v>
      </c>
      <c r="E76" s="29">
        <v>12</v>
      </c>
      <c r="F76" s="30"/>
      <c r="G76" s="30"/>
      <c r="H76" s="131">
        <v>0.157</v>
      </c>
      <c r="I76" s="131">
        <v>0.114</v>
      </c>
      <c r="J76" s="131">
        <v>0.117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>
        <v>20640</v>
      </c>
      <c r="D79" s="29">
        <v>11468</v>
      </c>
      <c r="E79" s="29">
        <v>1120</v>
      </c>
      <c r="F79" s="30"/>
      <c r="G79" s="30"/>
      <c r="H79" s="131">
        <v>175.44</v>
      </c>
      <c r="I79" s="131">
        <v>78.87</v>
      </c>
      <c r="J79" s="131">
        <v>10.08</v>
      </c>
      <c r="K79" s="31"/>
    </row>
    <row r="80" spans="1:11" s="23" customFormat="1" ht="11.25" customHeight="1">
      <c r="A80" s="41" t="s">
        <v>63</v>
      </c>
      <c r="B80" s="36"/>
      <c r="C80" s="37">
        <v>22209</v>
      </c>
      <c r="D80" s="37">
        <v>12643</v>
      </c>
      <c r="E80" s="37">
        <v>1902</v>
      </c>
      <c r="F80" s="38">
        <v>15.043897809064305</v>
      </c>
      <c r="G80" s="39"/>
      <c r="H80" s="132">
        <v>186.984</v>
      </c>
      <c r="I80" s="133">
        <v>87.784</v>
      </c>
      <c r="J80" s="133">
        <v>16.277</v>
      </c>
      <c r="K80" s="40">
        <v>18.542103344573043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85884</v>
      </c>
      <c r="D87" s="48">
        <v>56044</v>
      </c>
      <c r="E87" s="48">
        <v>55178</v>
      </c>
      <c r="F87" s="49">
        <v>98.45478552565841</v>
      </c>
      <c r="G87" s="39"/>
      <c r="H87" s="136">
        <v>632.523</v>
      </c>
      <c r="I87" s="137">
        <v>354.49</v>
      </c>
      <c r="J87" s="137">
        <v>327.257</v>
      </c>
      <c r="K87" s="49">
        <v>92.31769584473469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8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41</v>
      </c>
      <c r="D9" s="29">
        <v>45</v>
      </c>
      <c r="E9" s="29">
        <v>39</v>
      </c>
      <c r="F9" s="30"/>
      <c r="G9" s="30"/>
      <c r="H9" s="131">
        <v>0.621</v>
      </c>
      <c r="I9" s="131">
        <v>0.712</v>
      </c>
      <c r="J9" s="131">
        <v>0.578</v>
      </c>
      <c r="K9" s="31"/>
    </row>
    <row r="10" spans="1:11" s="32" customFormat="1" ht="11.25" customHeight="1">
      <c r="A10" s="34" t="s">
        <v>8</v>
      </c>
      <c r="B10" s="28"/>
      <c r="C10" s="29">
        <v>570</v>
      </c>
      <c r="D10" s="29">
        <v>508</v>
      </c>
      <c r="E10" s="29">
        <v>570</v>
      </c>
      <c r="F10" s="30"/>
      <c r="G10" s="30"/>
      <c r="H10" s="131">
        <v>8.55</v>
      </c>
      <c r="I10" s="131">
        <v>0.939</v>
      </c>
      <c r="J10" s="131">
        <v>8.128</v>
      </c>
      <c r="K10" s="31"/>
    </row>
    <row r="11" spans="1:11" s="32" customFormat="1" ht="11.25" customHeight="1">
      <c r="A11" s="27" t="s">
        <v>9</v>
      </c>
      <c r="B11" s="28"/>
      <c r="C11" s="29">
        <v>608</v>
      </c>
      <c r="D11" s="29">
        <v>544</v>
      </c>
      <c r="E11" s="29">
        <v>582</v>
      </c>
      <c r="F11" s="30"/>
      <c r="G11" s="30"/>
      <c r="H11" s="131">
        <v>9.59</v>
      </c>
      <c r="I11" s="131">
        <v>8.16</v>
      </c>
      <c r="J11" s="131">
        <v>9.126</v>
      </c>
      <c r="K11" s="31"/>
    </row>
    <row r="12" spans="1:11" s="32" customFormat="1" ht="11.25" customHeight="1">
      <c r="A12" s="34" t="s">
        <v>10</v>
      </c>
      <c r="B12" s="28"/>
      <c r="C12" s="29">
        <v>20</v>
      </c>
      <c r="D12" s="29">
        <v>18</v>
      </c>
      <c r="E12" s="29">
        <v>19</v>
      </c>
      <c r="F12" s="30"/>
      <c r="G12" s="30"/>
      <c r="H12" s="131">
        <v>0.251</v>
      </c>
      <c r="I12" s="131">
        <v>0.239</v>
      </c>
      <c r="J12" s="131">
        <v>0.242</v>
      </c>
      <c r="K12" s="31"/>
    </row>
    <row r="13" spans="1:11" s="23" customFormat="1" ht="11.25" customHeight="1">
      <c r="A13" s="35" t="s">
        <v>11</v>
      </c>
      <c r="B13" s="36"/>
      <c r="C13" s="37">
        <v>1239</v>
      </c>
      <c r="D13" s="37">
        <v>1115</v>
      </c>
      <c r="E13" s="37">
        <v>1210</v>
      </c>
      <c r="F13" s="38">
        <v>108.5201793721973</v>
      </c>
      <c r="G13" s="39"/>
      <c r="H13" s="132">
        <v>19.012000000000004</v>
      </c>
      <c r="I13" s="133">
        <v>10.05</v>
      </c>
      <c r="J13" s="133">
        <v>18.074</v>
      </c>
      <c r="K13" s="40">
        <v>179.8407960199005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32">
        <v>3.484</v>
      </c>
      <c r="I17" s="133">
        <v>4.41</v>
      </c>
      <c r="J17" s="133">
        <v>5.145</v>
      </c>
      <c r="K17" s="40">
        <v>116.66666666666666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916</v>
      </c>
      <c r="D19" s="29">
        <v>888</v>
      </c>
      <c r="E19" s="29">
        <v>789</v>
      </c>
      <c r="F19" s="30"/>
      <c r="G19" s="30"/>
      <c r="H19" s="131">
        <v>34.81</v>
      </c>
      <c r="I19" s="131">
        <v>24.865</v>
      </c>
      <c r="J19" s="131">
        <v>30.372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>
        <v>10</v>
      </c>
      <c r="D21" s="29">
        <v>10</v>
      </c>
      <c r="E21" s="29">
        <v>12</v>
      </c>
      <c r="F21" s="30"/>
      <c r="G21" s="30"/>
      <c r="H21" s="131">
        <v>0.24</v>
      </c>
      <c r="I21" s="131">
        <v>0.301</v>
      </c>
      <c r="J21" s="131">
        <v>0.36</v>
      </c>
      <c r="K21" s="31"/>
    </row>
    <row r="22" spans="1:11" s="23" customFormat="1" ht="11.25" customHeight="1">
      <c r="A22" s="35" t="s">
        <v>17</v>
      </c>
      <c r="B22" s="36"/>
      <c r="C22" s="37">
        <v>926</v>
      </c>
      <c r="D22" s="37">
        <v>898</v>
      </c>
      <c r="E22" s="37">
        <v>801</v>
      </c>
      <c r="F22" s="38">
        <v>89.19821826280624</v>
      </c>
      <c r="G22" s="39"/>
      <c r="H22" s="132">
        <v>35.050000000000004</v>
      </c>
      <c r="I22" s="133">
        <v>25.165999999999997</v>
      </c>
      <c r="J22" s="133">
        <v>30.732</v>
      </c>
      <c r="K22" s="40">
        <v>122.11714217595168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162</v>
      </c>
      <c r="D24" s="37">
        <v>163</v>
      </c>
      <c r="E24" s="37">
        <v>151</v>
      </c>
      <c r="F24" s="38">
        <v>92.63803680981596</v>
      </c>
      <c r="G24" s="39"/>
      <c r="H24" s="132">
        <v>3.403</v>
      </c>
      <c r="I24" s="133">
        <v>2.847</v>
      </c>
      <c r="J24" s="133">
        <v>3.19</v>
      </c>
      <c r="K24" s="40">
        <v>112.04776958201616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310</v>
      </c>
      <c r="D26" s="37">
        <v>238</v>
      </c>
      <c r="E26" s="37">
        <v>220</v>
      </c>
      <c r="F26" s="38">
        <v>92.43697478991596</v>
      </c>
      <c r="G26" s="39"/>
      <c r="H26" s="132">
        <v>15.5</v>
      </c>
      <c r="I26" s="133">
        <v>12.59</v>
      </c>
      <c r="J26" s="133">
        <v>12</v>
      </c>
      <c r="K26" s="40">
        <v>95.31374106433678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26</v>
      </c>
      <c r="D28" s="29">
        <v>49</v>
      </c>
      <c r="E28" s="29">
        <v>53</v>
      </c>
      <c r="F28" s="30"/>
      <c r="G28" s="30"/>
      <c r="H28" s="131">
        <v>0.544</v>
      </c>
      <c r="I28" s="131">
        <v>1.175</v>
      </c>
      <c r="J28" s="131">
        <v>1.7</v>
      </c>
      <c r="K28" s="31"/>
    </row>
    <row r="29" spans="1:11" s="32" customFormat="1" ht="11.25" customHeight="1">
      <c r="A29" s="34" t="s">
        <v>21</v>
      </c>
      <c r="B29" s="28"/>
      <c r="C29" s="29">
        <v>173</v>
      </c>
      <c r="D29" s="29">
        <v>181</v>
      </c>
      <c r="E29" s="29">
        <v>230</v>
      </c>
      <c r="F29" s="30"/>
      <c r="G29" s="30"/>
      <c r="H29" s="131">
        <v>4.325</v>
      </c>
      <c r="I29" s="131">
        <v>3.167</v>
      </c>
      <c r="J29" s="131">
        <v>3.91</v>
      </c>
      <c r="K29" s="31"/>
    </row>
    <row r="30" spans="1:11" s="32" customFormat="1" ht="11.25" customHeight="1">
      <c r="A30" s="34" t="s">
        <v>22</v>
      </c>
      <c r="B30" s="28"/>
      <c r="C30" s="29">
        <v>45</v>
      </c>
      <c r="D30" s="29">
        <v>35</v>
      </c>
      <c r="E30" s="29">
        <v>12</v>
      </c>
      <c r="F30" s="30"/>
      <c r="G30" s="30"/>
      <c r="H30" s="131">
        <v>1.575</v>
      </c>
      <c r="I30" s="131">
        <v>1.225</v>
      </c>
      <c r="J30" s="131">
        <v>0.429</v>
      </c>
      <c r="K30" s="31"/>
    </row>
    <row r="31" spans="1:11" s="23" customFormat="1" ht="11.25" customHeight="1">
      <c r="A31" s="41" t="s">
        <v>23</v>
      </c>
      <c r="B31" s="36"/>
      <c r="C31" s="37">
        <v>244</v>
      </c>
      <c r="D31" s="37">
        <v>265</v>
      </c>
      <c r="E31" s="37">
        <v>295</v>
      </c>
      <c r="F31" s="38">
        <v>111.32075471698113</v>
      </c>
      <c r="G31" s="39"/>
      <c r="H31" s="132">
        <v>6.444</v>
      </c>
      <c r="I31" s="133">
        <v>5.567</v>
      </c>
      <c r="J31" s="133">
        <v>6.039000000000001</v>
      </c>
      <c r="K31" s="40">
        <v>108.47853421950782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20</v>
      </c>
      <c r="D33" s="29">
        <v>14</v>
      </c>
      <c r="E33" s="29">
        <v>14</v>
      </c>
      <c r="F33" s="30"/>
      <c r="G33" s="30"/>
      <c r="H33" s="131">
        <v>0.583</v>
      </c>
      <c r="I33" s="131">
        <v>0.411</v>
      </c>
      <c r="J33" s="131">
        <v>0.413</v>
      </c>
      <c r="K33" s="31"/>
    </row>
    <row r="34" spans="1:11" s="32" customFormat="1" ht="11.25" customHeight="1">
      <c r="A34" s="34" t="s">
        <v>25</v>
      </c>
      <c r="B34" s="28"/>
      <c r="C34" s="29">
        <v>11</v>
      </c>
      <c r="D34" s="29">
        <v>10</v>
      </c>
      <c r="E34" s="29">
        <v>6</v>
      </c>
      <c r="F34" s="30"/>
      <c r="G34" s="30"/>
      <c r="H34" s="131">
        <v>0.583</v>
      </c>
      <c r="I34" s="131">
        <v>0.146</v>
      </c>
      <c r="J34" s="131">
        <v>0.068</v>
      </c>
      <c r="K34" s="31"/>
    </row>
    <row r="35" spans="1:11" s="32" customFormat="1" ht="11.25" customHeight="1">
      <c r="A35" s="34" t="s">
        <v>26</v>
      </c>
      <c r="B35" s="28"/>
      <c r="C35" s="29">
        <v>7</v>
      </c>
      <c r="D35" s="29">
        <v>3</v>
      </c>
      <c r="E35" s="29">
        <v>3</v>
      </c>
      <c r="F35" s="30"/>
      <c r="G35" s="30"/>
      <c r="H35" s="131">
        <v>0.161</v>
      </c>
      <c r="I35" s="131">
        <v>0.019</v>
      </c>
      <c r="J35" s="131">
        <v>0.086</v>
      </c>
      <c r="K35" s="31"/>
    </row>
    <row r="36" spans="1:11" s="32" customFormat="1" ht="11.25" customHeight="1">
      <c r="A36" s="34" t="s">
        <v>27</v>
      </c>
      <c r="B36" s="28"/>
      <c r="C36" s="29"/>
      <c r="D36" s="29">
        <v>1</v>
      </c>
      <c r="E36" s="29">
        <v>1</v>
      </c>
      <c r="F36" s="30"/>
      <c r="G36" s="30"/>
      <c r="H36" s="131"/>
      <c r="I36" s="131">
        <v>0.018</v>
      </c>
      <c r="J36" s="131">
        <v>0.018</v>
      </c>
      <c r="K36" s="31"/>
    </row>
    <row r="37" spans="1:11" s="23" customFormat="1" ht="11.25" customHeight="1">
      <c r="A37" s="35" t="s">
        <v>28</v>
      </c>
      <c r="B37" s="36"/>
      <c r="C37" s="37">
        <v>38</v>
      </c>
      <c r="D37" s="37">
        <v>28</v>
      </c>
      <c r="E37" s="37">
        <v>24</v>
      </c>
      <c r="F37" s="38">
        <v>85.71428571428571</v>
      </c>
      <c r="G37" s="39"/>
      <c r="H37" s="132">
        <v>1.327</v>
      </c>
      <c r="I37" s="133">
        <v>0.594</v>
      </c>
      <c r="J37" s="133">
        <v>0.585</v>
      </c>
      <c r="K37" s="40">
        <v>98.48484848484848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280</v>
      </c>
      <c r="D39" s="37">
        <v>278</v>
      </c>
      <c r="E39" s="37">
        <v>270</v>
      </c>
      <c r="F39" s="38">
        <v>97.12230215827338</v>
      </c>
      <c r="G39" s="39"/>
      <c r="H39" s="132">
        <v>9.1</v>
      </c>
      <c r="I39" s="133">
        <v>8.475</v>
      </c>
      <c r="J39" s="133">
        <v>8.2</v>
      </c>
      <c r="K39" s="40">
        <v>96.7551622418879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1178</v>
      </c>
      <c r="D41" s="29">
        <v>1037</v>
      </c>
      <c r="E41" s="29">
        <v>1039</v>
      </c>
      <c r="F41" s="30"/>
      <c r="G41" s="30"/>
      <c r="H41" s="131">
        <v>60.537</v>
      </c>
      <c r="I41" s="131">
        <v>50.897</v>
      </c>
      <c r="J41" s="131">
        <v>57.675</v>
      </c>
      <c r="K41" s="31"/>
    </row>
    <row r="42" spans="1:11" s="32" customFormat="1" ht="11.25" customHeight="1">
      <c r="A42" s="34" t="s">
        <v>31</v>
      </c>
      <c r="B42" s="28"/>
      <c r="C42" s="29">
        <v>1389</v>
      </c>
      <c r="D42" s="29">
        <v>1286</v>
      </c>
      <c r="E42" s="29">
        <v>1169</v>
      </c>
      <c r="F42" s="30"/>
      <c r="G42" s="30"/>
      <c r="H42" s="131">
        <v>56.949</v>
      </c>
      <c r="I42" s="131">
        <v>44.61</v>
      </c>
      <c r="J42" s="131">
        <v>47.345</v>
      </c>
      <c r="K42" s="31"/>
    </row>
    <row r="43" spans="1:11" s="32" customFormat="1" ht="11.25" customHeight="1">
      <c r="A43" s="34" t="s">
        <v>32</v>
      </c>
      <c r="B43" s="28"/>
      <c r="C43" s="29">
        <v>1278</v>
      </c>
      <c r="D43" s="29">
        <v>1124</v>
      </c>
      <c r="E43" s="29">
        <v>1134</v>
      </c>
      <c r="F43" s="30"/>
      <c r="G43" s="30"/>
      <c r="H43" s="131">
        <v>60.066</v>
      </c>
      <c r="I43" s="131">
        <v>42.686</v>
      </c>
      <c r="J43" s="131">
        <v>54.999</v>
      </c>
      <c r="K43" s="31"/>
    </row>
    <row r="44" spans="1:11" s="32" customFormat="1" ht="11.25" customHeight="1">
      <c r="A44" s="34" t="s">
        <v>33</v>
      </c>
      <c r="B44" s="28"/>
      <c r="C44" s="29">
        <v>818</v>
      </c>
      <c r="D44" s="29">
        <v>664</v>
      </c>
      <c r="E44" s="29">
        <v>675</v>
      </c>
      <c r="F44" s="30"/>
      <c r="G44" s="30"/>
      <c r="H44" s="131">
        <v>34.327</v>
      </c>
      <c r="I44" s="131">
        <v>24.763</v>
      </c>
      <c r="J44" s="131">
        <v>26.264</v>
      </c>
      <c r="K44" s="31"/>
    </row>
    <row r="45" spans="1:11" s="32" customFormat="1" ht="11.25" customHeight="1">
      <c r="A45" s="34" t="s">
        <v>34</v>
      </c>
      <c r="B45" s="28"/>
      <c r="C45" s="29">
        <v>2419</v>
      </c>
      <c r="D45" s="29">
        <v>2462</v>
      </c>
      <c r="E45" s="29">
        <v>2721</v>
      </c>
      <c r="F45" s="30"/>
      <c r="G45" s="30"/>
      <c r="H45" s="131">
        <v>116.112</v>
      </c>
      <c r="I45" s="131">
        <v>118.176</v>
      </c>
      <c r="J45" s="131">
        <v>130.608</v>
      </c>
      <c r="K45" s="31"/>
    </row>
    <row r="46" spans="1:11" s="32" customFormat="1" ht="11.25" customHeight="1">
      <c r="A46" s="34" t="s">
        <v>35</v>
      </c>
      <c r="B46" s="28"/>
      <c r="C46" s="29">
        <v>1472</v>
      </c>
      <c r="D46" s="29">
        <v>1486</v>
      </c>
      <c r="E46" s="29">
        <v>1499</v>
      </c>
      <c r="F46" s="30"/>
      <c r="G46" s="30"/>
      <c r="H46" s="131">
        <v>66.24</v>
      </c>
      <c r="I46" s="131">
        <v>59.44</v>
      </c>
      <c r="J46" s="131">
        <v>67.455</v>
      </c>
      <c r="K46" s="31"/>
    </row>
    <row r="47" spans="1:11" s="32" customFormat="1" ht="11.25" customHeight="1">
      <c r="A47" s="34" t="s">
        <v>36</v>
      </c>
      <c r="B47" s="28"/>
      <c r="C47" s="29">
        <v>339</v>
      </c>
      <c r="D47" s="29">
        <v>296</v>
      </c>
      <c r="E47" s="29">
        <v>323</v>
      </c>
      <c r="F47" s="30"/>
      <c r="G47" s="30"/>
      <c r="H47" s="131">
        <v>14.238</v>
      </c>
      <c r="I47" s="131">
        <v>13.275</v>
      </c>
      <c r="J47" s="131">
        <v>13.889</v>
      </c>
      <c r="K47" s="31"/>
    </row>
    <row r="48" spans="1:11" s="32" customFormat="1" ht="11.25" customHeight="1">
      <c r="A48" s="34" t="s">
        <v>37</v>
      </c>
      <c r="B48" s="28"/>
      <c r="C48" s="29">
        <v>2342</v>
      </c>
      <c r="D48" s="29">
        <v>2246</v>
      </c>
      <c r="E48" s="29">
        <v>2398</v>
      </c>
      <c r="F48" s="30"/>
      <c r="G48" s="30"/>
      <c r="H48" s="131">
        <v>121.784</v>
      </c>
      <c r="I48" s="131">
        <v>107.808</v>
      </c>
      <c r="J48" s="131">
        <v>124.696</v>
      </c>
      <c r="K48" s="31"/>
    </row>
    <row r="49" spans="1:11" s="32" customFormat="1" ht="11.25" customHeight="1">
      <c r="A49" s="34" t="s">
        <v>38</v>
      </c>
      <c r="B49" s="28"/>
      <c r="C49" s="29">
        <v>497</v>
      </c>
      <c r="D49" s="29">
        <v>472</v>
      </c>
      <c r="E49" s="29">
        <v>460</v>
      </c>
      <c r="F49" s="30"/>
      <c r="G49" s="30"/>
      <c r="H49" s="131">
        <v>27.335</v>
      </c>
      <c r="I49" s="131">
        <v>23.6</v>
      </c>
      <c r="J49" s="131">
        <v>27.6</v>
      </c>
      <c r="K49" s="31"/>
    </row>
    <row r="50" spans="1:11" s="23" customFormat="1" ht="11.25" customHeight="1">
      <c r="A50" s="41" t="s">
        <v>39</v>
      </c>
      <c r="B50" s="36"/>
      <c r="C50" s="37">
        <v>11732</v>
      </c>
      <c r="D50" s="37">
        <v>11073</v>
      </c>
      <c r="E50" s="37">
        <v>11418</v>
      </c>
      <c r="F50" s="38">
        <v>103.1156868057437</v>
      </c>
      <c r="G50" s="39"/>
      <c r="H50" s="132">
        <v>557.5880000000001</v>
      </c>
      <c r="I50" s="133">
        <v>485.255</v>
      </c>
      <c r="J50" s="133">
        <v>550.5310000000001</v>
      </c>
      <c r="K50" s="40">
        <v>113.45189642559068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79</v>
      </c>
      <c r="D52" s="37">
        <v>12</v>
      </c>
      <c r="E52" s="37">
        <v>13</v>
      </c>
      <c r="F52" s="38">
        <v>108.33333333333333</v>
      </c>
      <c r="G52" s="39"/>
      <c r="H52" s="132">
        <v>2.945</v>
      </c>
      <c r="I52" s="133">
        <v>0.339</v>
      </c>
      <c r="J52" s="133">
        <v>0.65</v>
      </c>
      <c r="K52" s="40">
        <v>191.74041297935102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300</v>
      </c>
      <c r="D54" s="29">
        <v>200</v>
      </c>
      <c r="E54" s="29">
        <v>250</v>
      </c>
      <c r="F54" s="30"/>
      <c r="G54" s="30"/>
      <c r="H54" s="131">
        <v>9.45</v>
      </c>
      <c r="I54" s="131">
        <v>6.8</v>
      </c>
      <c r="J54" s="131">
        <v>8.75</v>
      </c>
      <c r="K54" s="31"/>
    </row>
    <row r="55" spans="1:11" s="32" customFormat="1" ht="11.25" customHeight="1">
      <c r="A55" s="34" t="s">
        <v>42</v>
      </c>
      <c r="B55" s="28"/>
      <c r="C55" s="29">
        <v>151</v>
      </c>
      <c r="D55" s="29">
        <v>98</v>
      </c>
      <c r="E55" s="29">
        <v>91</v>
      </c>
      <c r="F55" s="30"/>
      <c r="G55" s="30"/>
      <c r="H55" s="131">
        <v>4.53</v>
      </c>
      <c r="I55" s="131">
        <v>3.146</v>
      </c>
      <c r="J55" s="131">
        <v>2.666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80</v>
      </c>
      <c r="D58" s="29">
        <v>90</v>
      </c>
      <c r="E58" s="29">
        <v>71</v>
      </c>
      <c r="F58" s="30"/>
      <c r="G58" s="30"/>
      <c r="H58" s="131">
        <v>2.88</v>
      </c>
      <c r="I58" s="131">
        <v>1.44</v>
      </c>
      <c r="J58" s="131">
        <v>1.42</v>
      </c>
      <c r="K58" s="31"/>
    </row>
    <row r="59" spans="1:11" s="23" customFormat="1" ht="11.25" customHeight="1">
      <c r="A59" s="35" t="s">
        <v>46</v>
      </c>
      <c r="B59" s="36"/>
      <c r="C59" s="37">
        <v>531</v>
      </c>
      <c r="D59" s="37">
        <v>388</v>
      </c>
      <c r="E59" s="37">
        <v>412</v>
      </c>
      <c r="F59" s="38">
        <v>106.18556701030928</v>
      </c>
      <c r="G59" s="39"/>
      <c r="H59" s="132">
        <v>16.86</v>
      </c>
      <c r="I59" s="133">
        <v>11.386</v>
      </c>
      <c r="J59" s="133">
        <v>12.836</v>
      </c>
      <c r="K59" s="40">
        <v>112.73493764271915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216</v>
      </c>
      <c r="D61" s="29">
        <v>196</v>
      </c>
      <c r="E61" s="29">
        <v>216</v>
      </c>
      <c r="F61" s="30"/>
      <c r="G61" s="30"/>
      <c r="H61" s="131">
        <v>5.4</v>
      </c>
      <c r="I61" s="131">
        <v>4.866</v>
      </c>
      <c r="J61" s="131">
        <v>6.48</v>
      </c>
      <c r="K61" s="31"/>
    </row>
    <row r="62" spans="1:11" s="32" customFormat="1" ht="11.25" customHeight="1">
      <c r="A62" s="34" t="s">
        <v>48</v>
      </c>
      <c r="B62" s="28"/>
      <c r="C62" s="29">
        <v>103</v>
      </c>
      <c r="D62" s="29">
        <v>104</v>
      </c>
      <c r="E62" s="29">
        <v>104</v>
      </c>
      <c r="F62" s="30"/>
      <c r="G62" s="30"/>
      <c r="H62" s="131">
        <v>1.505</v>
      </c>
      <c r="I62" s="131">
        <v>1.528</v>
      </c>
      <c r="J62" s="131">
        <v>1.234</v>
      </c>
      <c r="K62" s="31"/>
    </row>
    <row r="63" spans="1:11" s="32" customFormat="1" ht="11.25" customHeight="1">
      <c r="A63" s="34" t="s">
        <v>49</v>
      </c>
      <c r="B63" s="28"/>
      <c r="C63" s="29">
        <v>115</v>
      </c>
      <c r="D63" s="29">
        <v>115</v>
      </c>
      <c r="E63" s="29">
        <v>118</v>
      </c>
      <c r="F63" s="30"/>
      <c r="G63" s="30"/>
      <c r="H63" s="131">
        <v>2.185</v>
      </c>
      <c r="I63" s="131">
        <v>2.185</v>
      </c>
      <c r="J63" s="131">
        <v>2.242</v>
      </c>
      <c r="K63" s="31"/>
    </row>
    <row r="64" spans="1:11" s="23" customFormat="1" ht="11.25" customHeight="1">
      <c r="A64" s="35" t="s">
        <v>50</v>
      </c>
      <c r="B64" s="36"/>
      <c r="C64" s="37">
        <v>434</v>
      </c>
      <c r="D64" s="37">
        <v>415</v>
      </c>
      <c r="E64" s="37">
        <v>438</v>
      </c>
      <c r="F64" s="38">
        <v>105.5421686746988</v>
      </c>
      <c r="G64" s="39"/>
      <c r="H64" s="132">
        <v>9.09</v>
      </c>
      <c r="I64" s="133">
        <v>8.579</v>
      </c>
      <c r="J64" s="133">
        <v>9.956</v>
      </c>
      <c r="K64" s="40">
        <v>116.05082177409953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340</v>
      </c>
      <c r="D66" s="37">
        <v>276</v>
      </c>
      <c r="E66" s="37">
        <v>450</v>
      </c>
      <c r="F66" s="38">
        <v>163.04347826086956</v>
      </c>
      <c r="G66" s="39"/>
      <c r="H66" s="132">
        <v>8.874</v>
      </c>
      <c r="I66" s="133">
        <v>12.9</v>
      </c>
      <c r="J66" s="133">
        <v>13.545</v>
      </c>
      <c r="K66" s="40">
        <v>105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56</v>
      </c>
      <c r="D72" s="29">
        <v>86</v>
      </c>
      <c r="E72" s="29">
        <v>86</v>
      </c>
      <c r="F72" s="30"/>
      <c r="G72" s="30"/>
      <c r="H72" s="131">
        <v>1.202</v>
      </c>
      <c r="I72" s="131">
        <v>2.064</v>
      </c>
      <c r="J72" s="131">
        <v>2.568</v>
      </c>
      <c r="K72" s="31"/>
    </row>
    <row r="73" spans="1:11" s="32" customFormat="1" ht="11.25" customHeight="1">
      <c r="A73" s="34" t="s">
        <v>56</v>
      </c>
      <c r="B73" s="28"/>
      <c r="C73" s="29">
        <v>305</v>
      </c>
      <c r="D73" s="29">
        <v>310</v>
      </c>
      <c r="E73" s="29">
        <v>263</v>
      </c>
      <c r="F73" s="30"/>
      <c r="G73" s="30"/>
      <c r="H73" s="131">
        <v>5.954</v>
      </c>
      <c r="I73" s="131">
        <v>9.672</v>
      </c>
      <c r="J73" s="131">
        <v>6.312</v>
      </c>
      <c r="K73" s="31"/>
    </row>
    <row r="74" spans="1:11" s="32" customFormat="1" ht="11.25" customHeight="1">
      <c r="A74" s="34" t="s">
        <v>57</v>
      </c>
      <c r="B74" s="28"/>
      <c r="C74" s="29">
        <v>60</v>
      </c>
      <c r="D74" s="29">
        <v>48</v>
      </c>
      <c r="E74" s="29">
        <v>45</v>
      </c>
      <c r="F74" s="30"/>
      <c r="G74" s="30"/>
      <c r="H74" s="131">
        <v>1.185</v>
      </c>
      <c r="I74" s="131">
        <v>1.44</v>
      </c>
      <c r="J74" s="131">
        <v>1.35</v>
      </c>
      <c r="K74" s="31"/>
    </row>
    <row r="75" spans="1:11" s="32" customFormat="1" ht="11.25" customHeight="1">
      <c r="A75" s="34" t="s">
        <v>58</v>
      </c>
      <c r="B75" s="28"/>
      <c r="C75" s="29">
        <v>27</v>
      </c>
      <c r="D75" s="29">
        <v>9</v>
      </c>
      <c r="E75" s="29">
        <v>10</v>
      </c>
      <c r="F75" s="30"/>
      <c r="G75" s="30"/>
      <c r="H75" s="131">
        <v>0.836</v>
      </c>
      <c r="I75" s="131">
        <v>0.415</v>
      </c>
      <c r="J75" s="131">
        <v>0.27</v>
      </c>
      <c r="K75" s="31"/>
    </row>
    <row r="76" spans="1:11" s="32" customFormat="1" ht="11.25" customHeight="1">
      <c r="A76" s="34" t="s">
        <v>59</v>
      </c>
      <c r="B76" s="28"/>
      <c r="C76" s="29">
        <v>15</v>
      </c>
      <c r="D76" s="29">
        <v>5</v>
      </c>
      <c r="E76" s="29">
        <v>1</v>
      </c>
      <c r="F76" s="30"/>
      <c r="G76" s="30"/>
      <c r="H76" s="131">
        <v>0.375</v>
      </c>
      <c r="I76" s="131">
        <v>0.1</v>
      </c>
      <c r="J76" s="131">
        <v>0.018</v>
      </c>
      <c r="K76" s="31"/>
    </row>
    <row r="77" spans="1:11" s="32" customFormat="1" ht="11.25" customHeight="1">
      <c r="A77" s="34" t="s">
        <v>60</v>
      </c>
      <c r="B77" s="28"/>
      <c r="C77" s="29">
        <v>15</v>
      </c>
      <c r="D77" s="29">
        <v>19</v>
      </c>
      <c r="E77" s="29">
        <v>19</v>
      </c>
      <c r="F77" s="30"/>
      <c r="G77" s="30"/>
      <c r="H77" s="131">
        <v>0.375</v>
      </c>
      <c r="I77" s="131">
        <v>0.551</v>
      </c>
      <c r="J77" s="131">
        <v>0.551</v>
      </c>
      <c r="K77" s="31"/>
    </row>
    <row r="78" spans="1:11" s="32" customFormat="1" ht="11.25" customHeight="1">
      <c r="A78" s="34" t="s">
        <v>61</v>
      </c>
      <c r="B78" s="28"/>
      <c r="C78" s="29">
        <v>200</v>
      </c>
      <c r="D78" s="29">
        <v>233</v>
      </c>
      <c r="E78" s="29">
        <v>160</v>
      </c>
      <c r="F78" s="30"/>
      <c r="G78" s="30"/>
      <c r="H78" s="131">
        <v>6</v>
      </c>
      <c r="I78" s="131">
        <v>6.654</v>
      </c>
      <c r="J78" s="131">
        <v>5.28</v>
      </c>
      <c r="K78" s="31"/>
    </row>
    <row r="79" spans="1:11" s="32" customFormat="1" ht="11.25" customHeight="1">
      <c r="A79" s="34" t="s">
        <v>62</v>
      </c>
      <c r="B79" s="28"/>
      <c r="C79" s="29">
        <v>300</v>
      </c>
      <c r="D79" s="29">
        <v>300</v>
      </c>
      <c r="E79" s="29">
        <v>200</v>
      </c>
      <c r="F79" s="30"/>
      <c r="G79" s="30"/>
      <c r="H79" s="131">
        <v>9</v>
      </c>
      <c r="I79" s="131">
        <v>9</v>
      </c>
      <c r="J79" s="131">
        <v>6</v>
      </c>
      <c r="K79" s="31"/>
    </row>
    <row r="80" spans="1:11" s="23" customFormat="1" ht="11.25" customHeight="1">
      <c r="A80" s="41" t="s">
        <v>63</v>
      </c>
      <c r="B80" s="36"/>
      <c r="C80" s="37">
        <v>978</v>
      </c>
      <c r="D80" s="37">
        <v>1010</v>
      </c>
      <c r="E80" s="37">
        <v>784</v>
      </c>
      <c r="F80" s="38">
        <v>77.62376237623762</v>
      </c>
      <c r="G80" s="39"/>
      <c r="H80" s="132">
        <v>24.927</v>
      </c>
      <c r="I80" s="133">
        <v>29.896</v>
      </c>
      <c r="J80" s="133">
        <v>22.349</v>
      </c>
      <c r="K80" s="40">
        <v>74.75582017661226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193</v>
      </c>
      <c r="D82" s="29">
        <v>174</v>
      </c>
      <c r="E82" s="29">
        <v>174</v>
      </c>
      <c r="F82" s="30"/>
      <c r="G82" s="30"/>
      <c r="H82" s="131">
        <v>3.387</v>
      </c>
      <c r="I82" s="131">
        <v>6.15</v>
      </c>
      <c r="J82" s="131">
        <v>6.15</v>
      </c>
      <c r="K82" s="31"/>
    </row>
    <row r="83" spans="1:11" s="32" customFormat="1" ht="11.25" customHeight="1">
      <c r="A83" s="34" t="s">
        <v>65</v>
      </c>
      <c r="B83" s="28"/>
      <c r="C83" s="29">
        <v>343</v>
      </c>
      <c r="D83" s="29">
        <v>371</v>
      </c>
      <c r="E83" s="29">
        <v>371</v>
      </c>
      <c r="F83" s="30"/>
      <c r="G83" s="30"/>
      <c r="H83" s="131">
        <v>6.468</v>
      </c>
      <c r="I83" s="131">
        <v>8.075</v>
      </c>
      <c r="J83" s="131">
        <v>8.075</v>
      </c>
      <c r="K83" s="31"/>
    </row>
    <row r="84" spans="1:11" s="23" customFormat="1" ht="11.25" customHeight="1">
      <c r="A84" s="35" t="s">
        <v>66</v>
      </c>
      <c r="B84" s="36"/>
      <c r="C84" s="37">
        <v>536</v>
      </c>
      <c r="D84" s="37">
        <v>545</v>
      </c>
      <c r="E84" s="37">
        <v>545</v>
      </c>
      <c r="F84" s="38">
        <v>100</v>
      </c>
      <c r="G84" s="39"/>
      <c r="H84" s="132">
        <v>9.855</v>
      </c>
      <c r="I84" s="133">
        <v>14.225</v>
      </c>
      <c r="J84" s="133">
        <v>14.225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17967</v>
      </c>
      <c r="D87" s="48">
        <v>16851</v>
      </c>
      <c r="E87" s="48">
        <v>17178</v>
      </c>
      <c r="F87" s="49">
        <v>101.94053765355171</v>
      </c>
      <c r="G87" s="39"/>
      <c r="H87" s="136">
        <v>723.4590000000003</v>
      </c>
      <c r="I87" s="137">
        <v>632.2789999999999</v>
      </c>
      <c r="J87" s="137">
        <v>708.0570000000001</v>
      </c>
      <c r="K87" s="49">
        <v>111.98489907145425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7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4655</v>
      </c>
      <c r="D9" s="29">
        <v>4445</v>
      </c>
      <c r="E9" s="29">
        <v>4419</v>
      </c>
      <c r="F9" s="30"/>
      <c r="G9" s="30"/>
      <c r="H9" s="131">
        <v>102.727</v>
      </c>
      <c r="I9" s="131">
        <v>72.627</v>
      </c>
      <c r="J9" s="131">
        <v>85.734</v>
      </c>
      <c r="K9" s="31"/>
    </row>
    <row r="10" spans="1:11" s="32" customFormat="1" ht="11.25" customHeight="1">
      <c r="A10" s="34" t="s">
        <v>8</v>
      </c>
      <c r="B10" s="28"/>
      <c r="C10" s="29">
        <v>4522</v>
      </c>
      <c r="D10" s="29">
        <v>3466</v>
      </c>
      <c r="E10" s="29">
        <v>4238</v>
      </c>
      <c r="F10" s="30"/>
      <c r="G10" s="30"/>
      <c r="H10" s="131">
        <v>68.115</v>
      </c>
      <c r="I10" s="131">
        <v>46.814</v>
      </c>
      <c r="J10" s="131">
        <v>60.679</v>
      </c>
      <c r="K10" s="31"/>
    </row>
    <row r="11" spans="1:11" s="32" customFormat="1" ht="11.25" customHeight="1">
      <c r="A11" s="27" t="s">
        <v>9</v>
      </c>
      <c r="B11" s="28"/>
      <c r="C11" s="29">
        <v>6598</v>
      </c>
      <c r="D11" s="29">
        <v>5527</v>
      </c>
      <c r="E11" s="29">
        <v>6324</v>
      </c>
      <c r="F11" s="30"/>
      <c r="G11" s="30"/>
      <c r="H11" s="131">
        <v>158.35</v>
      </c>
      <c r="I11" s="131">
        <v>116.68</v>
      </c>
      <c r="J11" s="131">
        <v>130.496</v>
      </c>
      <c r="K11" s="31"/>
    </row>
    <row r="12" spans="1:11" s="32" customFormat="1" ht="11.25" customHeight="1">
      <c r="A12" s="34" t="s">
        <v>10</v>
      </c>
      <c r="B12" s="28"/>
      <c r="C12" s="29">
        <v>2927</v>
      </c>
      <c r="D12" s="29">
        <v>2392</v>
      </c>
      <c r="E12" s="29">
        <v>2789</v>
      </c>
      <c r="F12" s="30"/>
      <c r="G12" s="30"/>
      <c r="H12" s="131">
        <v>52.542</v>
      </c>
      <c r="I12" s="131">
        <v>49.093</v>
      </c>
      <c r="J12" s="131">
        <v>44.83</v>
      </c>
      <c r="K12" s="31"/>
    </row>
    <row r="13" spans="1:11" s="23" customFormat="1" ht="11.25" customHeight="1">
      <c r="A13" s="35" t="s">
        <v>11</v>
      </c>
      <c r="B13" s="36"/>
      <c r="C13" s="37">
        <v>18702</v>
      </c>
      <c r="D13" s="37">
        <v>15830</v>
      </c>
      <c r="E13" s="37">
        <v>17770</v>
      </c>
      <c r="F13" s="38">
        <v>112.25521162349969</v>
      </c>
      <c r="G13" s="39"/>
      <c r="H13" s="132">
        <v>381.73400000000004</v>
      </c>
      <c r="I13" s="133">
        <v>285.214</v>
      </c>
      <c r="J13" s="133">
        <v>321.739</v>
      </c>
      <c r="K13" s="40">
        <v>112.80617360999109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420</v>
      </c>
      <c r="D15" s="37">
        <v>430</v>
      </c>
      <c r="E15" s="37">
        <v>340</v>
      </c>
      <c r="F15" s="38">
        <v>79.06976744186046</v>
      </c>
      <c r="G15" s="39"/>
      <c r="H15" s="132">
        <v>7.77</v>
      </c>
      <c r="I15" s="133">
        <v>7.74</v>
      </c>
      <c r="J15" s="133">
        <v>5.8</v>
      </c>
      <c r="K15" s="40">
        <v>74.93540051679587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138</v>
      </c>
      <c r="D17" s="37">
        <v>147</v>
      </c>
      <c r="E17" s="37">
        <v>147</v>
      </c>
      <c r="F17" s="38">
        <v>100</v>
      </c>
      <c r="G17" s="39"/>
      <c r="H17" s="132">
        <v>3.484</v>
      </c>
      <c r="I17" s="133">
        <v>4.41</v>
      </c>
      <c r="J17" s="133">
        <v>5.145</v>
      </c>
      <c r="K17" s="40">
        <v>116.66666666666666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1243</v>
      </c>
      <c r="D19" s="29">
        <v>1242</v>
      </c>
      <c r="E19" s="29">
        <v>1127</v>
      </c>
      <c r="F19" s="30"/>
      <c r="G19" s="30"/>
      <c r="H19" s="131">
        <v>49.2</v>
      </c>
      <c r="I19" s="131">
        <v>37.245</v>
      </c>
      <c r="J19" s="131">
        <v>43.257</v>
      </c>
      <c r="K19" s="31"/>
    </row>
    <row r="20" spans="1:11" s="32" customFormat="1" ht="11.25" customHeight="1">
      <c r="A20" s="34" t="s">
        <v>15</v>
      </c>
      <c r="B20" s="28"/>
      <c r="C20" s="29">
        <v>160</v>
      </c>
      <c r="D20" s="29">
        <v>150</v>
      </c>
      <c r="E20" s="29">
        <v>150</v>
      </c>
      <c r="F20" s="30"/>
      <c r="G20" s="30"/>
      <c r="H20" s="131">
        <v>3.5</v>
      </c>
      <c r="I20" s="131">
        <v>3.215</v>
      </c>
      <c r="J20" s="131">
        <v>4.44</v>
      </c>
      <c r="K20" s="31"/>
    </row>
    <row r="21" spans="1:11" s="32" customFormat="1" ht="11.25" customHeight="1">
      <c r="A21" s="34" t="s">
        <v>16</v>
      </c>
      <c r="B21" s="28"/>
      <c r="C21" s="29">
        <v>205</v>
      </c>
      <c r="D21" s="29">
        <v>205</v>
      </c>
      <c r="E21" s="29">
        <v>214</v>
      </c>
      <c r="F21" s="30"/>
      <c r="G21" s="30"/>
      <c r="H21" s="131">
        <v>4.84</v>
      </c>
      <c r="I21" s="131">
        <v>4.951</v>
      </c>
      <c r="J21" s="131">
        <v>5.899</v>
      </c>
      <c r="K21" s="31"/>
    </row>
    <row r="22" spans="1:11" s="23" customFormat="1" ht="11.25" customHeight="1">
      <c r="A22" s="35" t="s">
        <v>17</v>
      </c>
      <c r="B22" s="36"/>
      <c r="C22" s="37">
        <v>1608</v>
      </c>
      <c r="D22" s="37">
        <v>1597</v>
      </c>
      <c r="E22" s="37">
        <v>1491</v>
      </c>
      <c r="F22" s="38">
        <v>93.36255479023168</v>
      </c>
      <c r="G22" s="39"/>
      <c r="H22" s="132">
        <v>57.540000000000006</v>
      </c>
      <c r="I22" s="133">
        <v>45.410999999999994</v>
      </c>
      <c r="J22" s="133">
        <v>53.596</v>
      </c>
      <c r="K22" s="40">
        <v>118.0242672480236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371</v>
      </c>
      <c r="D24" s="37">
        <v>313</v>
      </c>
      <c r="E24" s="37">
        <v>296</v>
      </c>
      <c r="F24" s="38">
        <v>94.56869009584665</v>
      </c>
      <c r="G24" s="39"/>
      <c r="H24" s="132">
        <v>12.101</v>
      </c>
      <c r="I24" s="133">
        <v>8.726</v>
      </c>
      <c r="J24" s="133">
        <v>8.927</v>
      </c>
      <c r="K24" s="40">
        <v>102.30346092138436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760</v>
      </c>
      <c r="D26" s="37">
        <v>634</v>
      </c>
      <c r="E26" s="37">
        <v>600</v>
      </c>
      <c r="F26" s="38">
        <v>94.6372239747634</v>
      </c>
      <c r="G26" s="39"/>
      <c r="H26" s="132">
        <v>38</v>
      </c>
      <c r="I26" s="133">
        <v>29.539</v>
      </c>
      <c r="J26" s="133">
        <v>31</v>
      </c>
      <c r="K26" s="40">
        <v>104.94600358847624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61</v>
      </c>
      <c r="D28" s="29">
        <v>114</v>
      </c>
      <c r="E28" s="29">
        <v>123</v>
      </c>
      <c r="F28" s="30"/>
      <c r="G28" s="30"/>
      <c r="H28" s="131">
        <v>1.679</v>
      </c>
      <c r="I28" s="131">
        <v>3.132</v>
      </c>
      <c r="J28" s="131">
        <v>4.5</v>
      </c>
      <c r="K28" s="31"/>
    </row>
    <row r="29" spans="1:11" s="32" customFormat="1" ht="11.25" customHeight="1">
      <c r="A29" s="34" t="s">
        <v>21</v>
      </c>
      <c r="B29" s="28"/>
      <c r="C29" s="29">
        <v>173</v>
      </c>
      <c r="D29" s="29">
        <v>181</v>
      </c>
      <c r="E29" s="29">
        <v>230</v>
      </c>
      <c r="F29" s="30"/>
      <c r="G29" s="30"/>
      <c r="H29" s="131">
        <v>4.325</v>
      </c>
      <c r="I29" s="131">
        <v>3.167</v>
      </c>
      <c r="J29" s="131">
        <v>3.91</v>
      </c>
      <c r="K29" s="31"/>
    </row>
    <row r="30" spans="1:11" s="32" customFormat="1" ht="11.25" customHeight="1">
      <c r="A30" s="34" t="s">
        <v>22</v>
      </c>
      <c r="B30" s="28"/>
      <c r="C30" s="29">
        <v>200</v>
      </c>
      <c r="D30" s="29">
        <v>189</v>
      </c>
      <c r="E30" s="29">
        <v>177</v>
      </c>
      <c r="F30" s="30"/>
      <c r="G30" s="30"/>
      <c r="H30" s="131">
        <v>6.71</v>
      </c>
      <c r="I30" s="131">
        <v>6.42</v>
      </c>
      <c r="J30" s="131">
        <v>5.939</v>
      </c>
      <c r="K30" s="31"/>
    </row>
    <row r="31" spans="1:11" s="23" customFormat="1" ht="11.25" customHeight="1">
      <c r="A31" s="41" t="s">
        <v>23</v>
      </c>
      <c r="B31" s="36"/>
      <c r="C31" s="37">
        <v>434</v>
      </c>
      <c r="D31" s="37">
        <v>484</v>
      </c>
      <c r="E31" s="37">
        <v>530</v>
      </c>
      <c r="F31" s="38">
        <v>109.50413223140495</v>
      </c>
      <c r="G31" s="39"/>
      <c r="H31" s="132">
        <v>12.714</v>
      </c>
      <c r="I31" s="133">
        <v>12.719</v>
      </c>
      <c r="J31" s="133">
        <v>14.349</v>
      </c>
      <c r="K31" s="40">
        <v>112.81547291453732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292</v>
      </c>
      <c r="D33" s="29">
        <v>295</v>
      </c>
      <c r="E33" s="29">
        <v>246</v>
      </c>
      <c r="F33" s="30"/>
      <c r="G33" s="30"/>
      <c r="H33" s="131">
        <v>6.675</v>
      </c>
      <c r="I33" s="131">
        <v>7.278</v>
      </c>
      <c r="J33" s="131">
        <v>5.732</v>
      </c>
      <c r="K33" s="31"/>
    </row>
    <row r="34" spans="1:11" s="32" customFormat="1" ht="11.25" customHeight="1">
      <c r="A34" s="34" t="s">
        <v>25</v>
      </c>
      <c r="B34" s="28"/>
      <c r="C34" s="29">
        <v>239</v>
      </c>
      <c r="D34" s="29">
        <v>195</v>
      </c>
      <c r="E34" s="29">
        <v>110</v>
      </c>
      <c r="F34" s="30"/>
      <c r="G34" s="30"/>
      <c r="H34" s="131">
        <v>5.859</v>
      </c>
      <c r="I34" s="131">
        <v>4.587</v>
      </c>
      <c r="J34" s="131">
        <v>2.228</v>
      </c>
      <c r="K34" s="31"/>
    </row>
    <row r="35" spans="1:11" s="32" customFormat="1" ht="11.25" customHeight="1">
      <c r="A35" s="34" t="s">
        <v>26</v>
      </c>
      <c r="B35" s="28"/>
      <c r="C35" s="29">
        <v>214</v>
      </c>
      <c r="D35" s="29">
        <v>172</v>
      </c>
      <c r="E35" s="29">
        <v>116</v>
      </c>
      <c r="F35" s="30"/>
      <c r="G35" s="30"/>
      <c r="H35" s="131">
        <v>4.922</v>
      </c>
      <c r="I35" s="131">
        <v>3.518</v>
      </c>
      <c r="J35" s="131">
        <v>2.496</v>
      </c>
      <c r="K35" s="31"/>
    </row>
    <row r="36" spans="1:11" s="32" customFormat="1" ht="11.25" customHeight="1">
      <c r="A36" s="34" t="s">
        <v>27</v>
      </c>
      <c r="B36" s="28"/>
      <c r="C36" s="29">
        <v>182</v>
      </c>
      <c r="D36" s="29">
        <v>195</v>
      </c>
      <c r="E36" s="29">
        <v>195</v>
      </c>
      <c r="F36" s="30"/>
      <c r="G36" s="30"/>
      <c r="H36" s="131">
        <v>4.585</v>
      </c>
      <c r="I36" s="131">
        <v>4.04</v>
      </c>
      <c r="J36" s="131">
        <v>4.035</v>
      </c>
      <c r="K36" s="31"/>
    </row>
    <row r="37" spans="1:11" s="23" customFormat="1" ht="11.25" customHeight="1">
      <c r="A37" s="35" t="s">
        <v>28</v>
      </c>
      <c r="B37" s="36"/>
      <c r="C37" s="37">
        <v>927</v>
      </c>
      <c r="D37" s="37">
        <v>857</v>
      </c>
      <c r="E37" s="37">
        <v>667</v>
      </c>
      <c r="F37" s="38">
        <v>77.8296382730455</v>
      </c>
      <c r="G37" s="39"/>
      <c r="H37" s="132">
        <v>22.041</v>
      </c>
      <c r="I37" s="133">
        <v>19.423</v>
      </c>
      <c r="J37" s="133">
        <v>14.491000000000001</v>
      </c>
      <c r="K37" s="40">
        <v>74.60742418781858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1470</v>
      </c>
      <c r="D39" s="37">
        <v>1130</v>
      </c>
      <c r="E39" s="37">
        <v>1115</v>
      </c>
      <c r="F39" s="38">
        <v>98.67256637168141</v>
      </c>
      <c r="G39" s="39"/>
      <c r="H39" s="132">
        <v>47.7</v>
      </c>
      <c r="I39" s="133">
        <v>40.221</v>
      </c>
      <c r="J39" s="133">
        <v>39.68</v>
      </c>
      <c r="K39" s="40">
        <v>98.65493150344348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1408</v>
      </c>
      <c r="D41" s="29">
        <v>1279</v>
      </c>
      <c r="E41" s="29">
        <v>1294</v>
      </c>
      <c r="F41" s="30"/>
      <c r="G41" s="30"/>
      <c r="H41" s="131">
        <v>70.732</v>
      </c>
      <c r="I41" s="131">
        <v>61.429</v>
      </c>
      <c r="J41" s="131">
        <v>69.604</v>
      </c>
      <c r="K41" s="31"/>
    </row>
    <row r="42" spans="1:11" s="32" customFormat="1" ht="11.25" customHeight="1">
      <c r="A42" s="34" t="s">
        <v>31</v>
      </c>
      <c r="B42" s="28"/>
      <c r="C42" s="29">
        <v>2140</v>
      </c>
      <c r="D42" s="29">
        <v>1979</v>
      </c>
      <c r="E42" s="29">
        <v>1799</v>
      </c>
      <c r="F42" s="30"/>
      <c r="G42" s="30"/>
      <c r="H42" s="131">
        <v>87.365</v>
      </c>
      <c r="I42" s="131">
        <v>67.063</v>
      </c>
      <c r="J42" s="131">
        <v>72.545</v>
      </c>
      <c r="K42" s="31"/>
    </row>
    <row r="43" spans="1:11" s="32" customFormat="1" ht="11.25" customHeight="1">
      <c r="A43" s="34" t="s">
        <v>32</v>
      </c>
      <c r="B43" s="28"/>
      <c r="C43" s="29">
        <v>1301</v>
      </c>
      <c r="D43" s="29">
        <v>1142</v>
      </c>
      <c r="E43" s="29">
        <v>1162</v>
      </c>
      <c r="F43" s="30"/>
      <c r="G43" s="30"/>
      <c r="H43" s="131">
        <v>60.802</v>
      </c>
      <c r="I43" s="131">
        <v>43.226</v>
      </c>
      <c r="J43" s="131">
        <v>55.895</v>
      </c>
      <c r="K43" s="31"/>
    </row>
    <row r="44" spans="1:11" s="32" customFormat="1" ht="11.25" customHeight="1">
      <c r="A44" s="34" t="s">
        <v>33</v>
      </c>
      <c r="B44" s="28"/>
      <c r="C44" s="29">
        <v>818</v>
      </c>
      <c r="D44" s="29">
        <v>664</v>
      </c>
      <c r="E44" s="29">
        <v>675</v>
      </c>
      <c r="F44" s="30"/>
      <c r="G44" s="30"/>
      <c r="H44" s="131">
        <v>34.327</v>
      </c>
      <c r="I44" s="131">
        <v>24.763</v>
      </c>
      <c r="J44" s="131">
        <v>26.264</v>
      </c>
      <c r="K44" s="31"/>
    </row>
    <row r="45" spans="1:11" s="32" customFormat="1" ht="11.25" customHeight="1">
      <c r="A45" s="34" t="s">
        <v>34</v>
      </c>
      <c r="B45" s="28"/>
      <c r="C45" s="29">
        <v>3913</v>
      </c>
      <c r="D45" s="29">
        <v>3892</v>
      </c>
      <c r="E45" s="29">
        <v>4271</v>
      </c>
      <c r="F45" s="30"/>
      <c r="G45" s="30"/>
      <c r="H45" s="131">
        <v>184.836</v>
      </c>
      <c r="I45" s="131">
        <v>186.816</v>
      </c>
      <c r="J45" s="131">
        <v>200.358</v>
      </c>
      <c r="K45" s="31"/>
    </row>
    <row r="46" spans="1:11" s="32" customFormat="1" ht="11.25" customHeight="1">
      <c r="A46" s="34" t="s">
        <v>35</v>
      </c>
      <c r="B46" s="28"/>
      <c r="C46" s="29">
        <v>1872</v>
      </c>
      <c r="D46" s="29">
        <v>1886</v>
      </c>
      <c r="E46" s="29">
        <v>1849</v>
      </c>
      <c r="F46" s="30"/>
      <c r="G46" s="30"/>
      <c r="H46" s="131">
        <v>82.24</v>
      </c>
      <c r="I46" s="131">
        <v>79.44</v>
      </c>
      <c r="J46" s="131">
        <v>83.205</v>
      </c>
      <c r="K46" s="31"/>
    </row>
    <row r="47" spans="1:11" s="32" customFormat="1" ht="11.25" customHeight="1">
      <c r="A47" s="34" t="s">
        <v>36</v>
      </c>
      <c r="B47" s="28"/>
      <c r="C47" s="29">
        <v>339</v>
      </c>
      <c r="D47" s="29">
        <v>296</v>
      </c>
      <c r="E47" s="29">
        <v>323</v>
      </c>
      <c r="F47" s="30"/>
      <c r="G47" s="30"/>
      <c r="H47" s="131">
        <v>14.238</v>
      </c>
      <c r="I47" s="131">
        <v>13.275</v>
      </c>
      <c r="J47" s="131">
        <v>13.889</v>
      </c>
      <c r="K47" s="31"/>
    </row>
    <row r="48" spans="1:11" s="32" customFormat="1" ht="11.25" customHeight="1">
      <c r="A48" s="34" t="s">
        <v>37</v>
      </c>
      <c r="B48" s="28"/>
      <c r="C48" s="29">
        <v>4696</v>
      </c>
      <c r="D48" s="29">
        <v>4476</v>
      </c>
      <c r="E48" s="29">
        <v>4791</v>
      </c>
      <c r="F48" s="30"/>
      <c r="G48" s="30"/>
      <c r="H48" s="131">
        <v>232.422</v>
      </c>
      <c r="I48" s="131">
        <v>197.008</v>
      </c>
      <c r="J48" s="131">
        <v>241.953</v>
      </c>
      <c r="K48" s="31"/>
    </row>
    <row r="49" spans="1:11" s="32" customFormat="1" ht="11.25" customHeight="1">
      <c r="A49" s="34" t="s">
        <v>38</v>
      </c>
      <c r="B49" s="28"/>
      <c r="C49" s="29">
        <v>832</v>
      </c>
      <c r="D49" s="29">
        <v>789</v>
      </c>
      <c r="E49" s="29">
        <v>767</v>
      </c>
      <c r="F49" s="30"/>
      <c r="G49" s="30"/>
      <c r="H49" s="131">
        <v>42.41</v>
      </c>
      <c r="I49" s="131">
        <v>37.865</v>
      </c>
      <c r="J49" s="131">
        <v>41.415</v>
      </c>
      <c r="K49" s="31"/>
    </row>
    <row r="50" spans="1:11" s="23" customFormat="1" ht="11.25" customHeight="1">
      <c r="A50" s="41" t="s">
        <v>39</v>
      </c>
      <c r="B50" s="36"/>
      <c r="C50" s="37">
        <v>17319</v>
      </c>
      <c r="D50" s="37">
        <v>16403</v>
      </c>
      <c r="E50" s="37">
        <v>16931</v>
      </c>
      <c r="F50" s="38">
        <v>103.21892336767664</v>
      </c>
      <c r="G50" s="39"/>
      <c r="H50" s="132">
        <v>809.372</v>
      </c>
      <c r="I50" s="133">
        <v>710.885</v>
      </c>
      <c r="J50" s="133">
        <v>805.1279999999999</v>
      </c>
      <c r="K50" s="40">
        <v>113.2571372303537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725.22</v>
      </c>
      <c r="D52" s="37">
        <v>213</v>
      </c>
      <c r="E52" s="37">
        <v>221</v>
      </c>
      <c r="F52" s="38">
        <v>103.75586854460094</v>
      </c>
      <c r="G52" s="39"/>
      <c r="H52" s="132">
        <v>29</v>
      </c>
      <c r="I52" s="133">
        <v>8.062</v>
      </c>
      <c r="J52" s="133">
        <v>11.079</v>
      </c>
      <c r="K52" s="40">
        <v>137.4224758124535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1150</v>
      </c>
      <c r="D54" s="29">
        <v>900</v>
      </c>
      <c r="E54" s="29">
        <v>950</v>
      </c>
      <c r="F54" s="30"/>
      <c r="G54" s="30"/>
      <c r="H54" s="131">
        <v>36.735</v>
      </c>
      <c r="I54" s="131">
        <v>32</v>
      </c>
      <c r="J54" s="131">
        <v>34.65</v>
      </c>
      <c r="K54" s="31"/>
    </row>
    <row r="55" spans="1:11" s="32" customFormat="1" ht="11.25" customHeight="1">
      <c r="A55" s="34" t="s">
        <v>42</v>
      </c>
      <c r="B55" s="28"/>
      <c r="C55" s="29">
        <v>255</v>
      </c>
      <c r="D55" s="29">
        <v>189</v>
      </c>
      <c r="E55" s="29">
        <v>158</v>
      </c>
      <c r="F55" s="30"/>
      <c r="G55" s="30"/>
      <c r="H55" s="131">
        <v>7.705</v>
      </c>
      <c r="I55" s="131">
        <v>5.964</v>
      </c>
      <c r="J55" s="131">
        <v>4.674</v>
      </c>
      <c r="K55" s="31"/>
    </row>
    <row r="56" spans="1:11" s="32" customFormat="1" ht="11.25" customHeight="1">
      <c r="A56" s="34" t="s">
        <v>43</v>
      </c>
      <c r="B56" s="28"/>
      <c r="C56" s="29">
        <v>84</v>
      </c>
      <c r="D56" s="29">
        <v>68</v>
      </c>
      <c r="E56" s="29">
        <v>63</v>
      </c>
      <c r="F56" s="30"/>
      <c r="G56" s="30"/>
      <c r="H56" s="131">
        <v>1.28</v>
      </c>
      <c r="I56" s="131">
        <v>0.978</v>
      </c>
      <c r="J56" s="131">
        <v>0.815</v>
      </c>
      <c r="K56" s="31"/>
    </row>
    <row r="57" spans="1:11" s="32" customFormat="1" ht="11.25" customHeight="1">
      <c r="A57" s="34" t="s">
        <v>44</v>
      </c>
      <c r="B57" s="28"/>
      <c r="C57" s="29">
        <v>22</v>
      </c>
      <c r="D57" s="29">
        <v>23</v>
      </c>
      <c r="E57" s="29">
        <v>29</v>
      </c>
      <c r="F57" s="30"/>
      <c r="G57" s="30"/>
      <c r="H57" s="131">
        <v>0.44</v>
      </c>
      <c r="I57" s="131">
        <v>0.372</v>
      </c>
      <c r="J57" s="131">
        <v>0.486</v>
      </c>
      <c r="K57" s="31"/>
    </row>
    <row r="58" spans="1:11" s="32" customFormat="1" ht="11.25" customHeight="1">
      <c r="A58" s="34" t="s">
        <v>45</v>
      </c>
      <c r="B58" s="28"/>
      <c r="C58" s="29">
        <v>230</v>
      </c>
      <c r="D58" s="29">
        <v>235</v>
      </c>
      <c r="E58" s="29">
        <v>216</v>
      </c>
      <c r="F58" s="30"/>
      <c r="G58" s="30"/>
      <c r="H58" s="131">
        <v>8.28</v>
      </c>
      <c r="I58" s="131">
        <v>5.79</v>
      </c>
      <c r="J58" s="131">
        <v>4.552</v>
      </c>
      <c r="K58" s="31"/>
    </row>
    <row r="59" spans="1:11" s="23" customFormat="1" ht="11.25" customHeight="1">
      <c r="A59" s="35" t="s">
        <v>46</v>
      </c>
      <c r="B59" s="36"/>
      <c r="C59" s="37">
        <v>1741</v>
      </c>
      <c r="D59" s="37">
        <v>1415</v>
      </c>
      <c r="E59" s="37">
        <v>1416</v>
      </c>
      <c r="F59" s="38">
        <v>100.07067137809187</v>
      </c>
      <c r="G59" s="39"/>
      <c r="H59" s="132">
        <v>54.44</v>
      </c>
      <c r="I59" s="133">
        <v>45.104</v>
      </c>
      <c r="J59" s="133">
        <v>45.17699999999999</v>
      </c>
      <c r="K59" s="40">
        <v>100.16184817311101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953</v>
      </c>
      <c r="D61" s="29">
        <v>946</v>
      </c>
      <c r="E61" s="29">
        <v>1081</v>
      </c>
      <c r="F61" s="30"/>
      <c r="G61" s="30"/>
      <c r="H61" s="131">
        <v>26.647</v>
      </c>
      <c r="I61" s="131">
        <v>20.034</v>
      </c>
      <c r="J61" s="131">
        <v>29.44</v>
      </c>
      <c r="K61" s="31"/>
    </row>
    <row r="62" spans="1:11" s="32" customFormat="1" ht="11.25" customHeight="1">
      <c r="A62" s="34" t="s">
        <v>48</v>
      </c>
      <c r="B62" s="28"/>
      <c r="C62" s="29">
        <v>440</v>
      </c>
      <c r="D62" s="29">
        <v>437</v>
      </c>
      <c r="E62" s="29">
        <v>437</v>
      </c>
      <c r="F62" s="30"/>
      <c r="G62" s="30"/>
      <c r="H62" s="131">
        <v>11.272</v>
      </c>
      <c r="I62" s="131">
        <v>10.941</v>
      </c>
      <c r="J62" s="131">
        <v>10.627</v>
      </c>
      <c r="K62" s="31"/>
    </row>
    <row r="63" spans="1:11" s="32" customFormat="1" ht="11.25" customHeight="1">
      <c r="A63" s="34" t="s">
        <v>49</v>
      </c>
      <c r="B63" s="28"/>
      <c r="C63" s="29">
        <v>1006</v>
      </c>
      <c r="D63" s="29">
        <v>1019</v>
      </c>
      <c r="E63" s="29">
        <v>1047</v>
      </c>
      <c r="F63" s="30"/>
      <c r="G63" s="30"/>
      <c r="H63" s="131">
        <v>40.03</v>
      </c>
      <c r="I63" s="131">
        <v>42.413</v>
      </c>
      <c r="J63" s="131">
        <v>40.274</v>
      </c>
      <c r="K63" s="31"/>
    </row>
    <row r="64" spans="1:11" s="23" customFormat="1" ht="11.25" customHeight="1">
      <c r="A64" s="35" t="s">
        <v>50</v>
      </c>
      <c r="B64" s="36"/>
      <c r="C64" s="37">
        <v>2399</v>
      </c>
      <c r="D64" s="37">
        <v>2402</v>
      </c>
      <c r="E64" s="37">
        <v>2565</v>
      </c>
      <c r="F64" s="38">
        <v>106.78601165695254</v>
      </c>
      <c r="G64" s="39"/>
      <c r="H64" s="132">
        <v>77.949</v>
      </c>
      <c r="I64" s="133">
        <v>73.388</v>
      </c>
      <c r="J64" s="133">
        <v>80.34100000000001</v>
      </c>
      <c r="K64" s="40">
        <v>109.47430097563634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4680</v>
      </c>
      <c r="D66" s="37">
        <v>4494</v>
      </c>
      <c r="E66" s="37">
        <v>4712</v>
      </c>
      <c r="F66" s="38">
        <v>104.85091232754785</v>
      </c>
      <c r="G66" s="39"/>
      <c r="H66" s="132">
        <v>164.219</v>
      </c>
      <c r="I66" s="133">
        <v>158.64</v>
      </c>
      <c r="J66" s="133">
        <v>162.422</v>
      </c>
      <c r="K66" s="40">
        <v>102.38401412002017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490</v>
      </c>
      <c r="D68" s="29">
        <v>475</v>
      </c>
      <c r="E68" s="29">
        <v>500</v>
      </c>
      <c r="F68" s="30"/>
      <c r="G68" s="30"/>
      <c r="H68" s="131">
        <v>22.6</v>
      </c>
      <c r="I68" s="131">
        <v>17.834</v>
      </c>
      <c r="J68" s="131">
        <v>19</v>
      </c>
      <c r="K68" s="31"/>
    </row>
    <row r="69" spans="1:11" s="32" customFormat="1" ht="11.25" customHeight="1">
      <c r="A69" s="34" t="s">
        <v>53</v>
      </c>
      <c r="B69" s="28"/>
      <c r="C69" s="29">
        <v>190</v>
      </c>
      <c r="D69" s="29">
        <v>152</v>
      </c>
      <c r="E69" s="29">
        <v>180</v>
      </c>
      <c r="F69" s="30"/>
      <c r="G69" s="30"/>
      <c r="H69" s="131">
        <v>7.475</v>
      </c>
      <c r="I69" s="131">
        <v>5.274</v>
      </c>
      <c r="J69" s="131">
        <v>7</v>
      </c>
      <c r="K69" s="31"/>
    </row>
    <row r="70" spans="1:11" s="23" customFormat="1" ht="11.25" customHeight="1">
      <c r="A70" s="35" t="s">
        <v>54</v>
      </c>
      <c r="B70" s="36"/>
      <c r="C70" s="37">
        <v>680</v>
      </c>
      <c r="D70" s="37">
        <v>627</v>
      </c>
      <c r="E70" s="37">
        <v>680</v>
      </c>
      <c r="F70" s="38">
        <v>108.45295055821371</v>
      </c>
      <c r="G70" s="39"/>
      <c r="H70" s="132">
        <v>30.075000000000003</v>
      </c>
      <c r="I70" s="133">
        <v>23.108</v>
      </c>
      <c r="J70" s="133">
        <v>26</v>
      </c>
      <c r="K70" s="40">
        <v>112.51514626969015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430</v>
      </c>
      <c r="D72" s="29">
        <v>508</v>
      </c>
      <c r="E72" s="29">
        <v>451</v>
      </c>
      <c r="F72" s="30"/>
      <c r="G72" s="30"/>
      <c r="H72" s="131">
        <v>10.446</v>
      </c>
      <c r="I72" s="131">
        <v>12.58</v>
      </c>
      <c r="J72" s="131">
        <v>12.495</v>
      </c>
      <c r="K72" s="31"/>
    </row>
    <row r="73" spans="1:11" s="32" customFormat="1" ht="11.25" customHeight="1">
      <c r="A73" s="34" t="s">
        <v>56</v>
      </c>
      <c r="B73" s="28"/>
      <c r="C73" s="29">
        <v>1944</v>
      </c>
      <c r="D73" s="29">
        <v>1940</v>
      </c>
      <c r="E73" s="29">
        <v>1656</v>
      </c>
      <c r="F73" s="30"/>
      <c r="G73" s="30"/>
      <c r="H73" s="131">
        <v>57.832</v>
      </c>
      <c r="I73" s="131">
        <v>61.472</v>
      </c>
      <c r="J73" s="131">
        <v>43.529</v>
      </c>
      <c r="K73" s="31"/>
    </row>
    <row r="74" spans="1:11" s="32" customFormat="1" ht="11.25" customHeight="1">
      <c r="A74" s="34" t="s">
        <v>57</v>
      </c>
      <c r="B74" s="28"/>
      <c r="C74" s="29">
        <v>599</v>
      </c>
      <c r="D74" s="29">
        <v>476</v>
      </c>
      <c r="E74" s="29">
        <v>450</v>
      </c>
      <c r="F74" s="30"/>
      <c r="G74" s="30"/>
      <c r="H74" s="131">
        <v>19.163</v>
      </c>
      <c r="I74" s="131">
        <v>15.755</v>
      </c>
      <c r="J74" s="131">
        <v>14.895</v>
      </c>
      <c r="K74" s="31"/>
    </row>
    <row r="75" spans="1:11" s="32" customFormat="1" ht="11.25" customHeight="1">
      <c r="A75" s="34" t="s">
        <v>58</v>
      </c>
      <c r="B75" s="28"/>
      <c r="C75" s="29">
        <v>671</v>
      </c>
      <c r="D75" s="29">
        <v>572</v>
      </c>
      <c r="E75" s="29">
        <v>390</v>
      </c>
      <c r="F75" s="30"/>
      <c r="G75" s="30"/>
      <c r="H75" s="131">
        <v>20.838</v>
      </c>
      <c r="I75" s="131">
        <v>19.11</v>
      </c>
      <c r="J75" s="131">
        <v>14.712</v>
      </c>
      <c r="K75" s="31"/>
    </row>
    <row r="76" spans="1:11" s="32" customFormat="1" ht="11.25" customHeight="1">
      <c r="A76" s="34" t="s">
        <v>59</v>
      </c>
      <c r="B76" s="28"/>
      <c r="C76" s="29">
        <v>235</v>
      </c>
      <c r="D76" s="29">
        <v>193</v>
      </c>
      <c r="E76" s="29">
        <v>194</v>
      </c>
      <c r="F76" s="30"/>
      <c r="G76" s="30"/>
      <c r="H76" s="131">
        <v>6.925</v>
      </c>
      <c r="I76" s="131">
        <v>4.792</v>
      </c>
      <c r="J76" s="131">
        <v>4.843</v>
      </c>
      <c r="K76" s="31"/>
    </row>
    <row r="77" spans="1:11" s="32" customFormat="1" ht="11.25" customHeight="1">
      <c r="A77" s="34" t="s">
        <v>60</v>
      </c>
      <c r="B77" s="28"/>
      <c r="C77" s="29">
        <v>76</v>
      </c>
      <c r="D77" s="29">
        <v>85</v>
      </c>
      <c r="E77" s="29">
        <v>85</v>
      </c>
      <c r="F77" s="30"/>
      <c r="G77" s="30"/>
      <c r="H77" s="131">
        <v>2.2</v>
      </c>
      <c r="I77" s="131">
        <v>2.717</v>
      </c>
      <c r="J77" s="131">
        <v>2.717</v>
      </c>
      <c r="K77" s="31"/>
    </row>
    <row r="78" spans="1:11" s="32" customFormat="1" ht="11.25" customHeight="1">
      <c r="A78" s="34" t="s">
        <v>61</v>
      </c>
      <c r="B78" s="28"/>
      <c r="C78" s="29">
        <v>808</v>
      </c>
      <c r="D78" s="29">
        <v>860</v>
      </c>
      <c r="E78" s="29">
        <v>710</v>
      </c>
      <c r="F78" s="30"/>
      <c r="G78" s="30"/>
      <c r="H78" s="131">
        <v>30.855</v>
      </c>
      <c r="I78" s="131">
        <v>27.844</v>
      </c>
      <c r="J78" s="131">
        <v>23.61</v>
      </c>
      <c r="K78" s="31"/>
    </row>
    <row r="79" spans="1:11" s="32" customFormat="1" ht="11.25" customHeight="1">
      <c r="A79" s="34" t="s">
        <v>62</v>
      </c>
      <c r="B79" s="28"/>
      <c r="C79" s="29">
        <v>4800</v>
      </c>
      <c r="D79" s="29">
        <v>4430</v>
      </c>
      <c r="E79" s="29">
        <v>4530</v>
      </c>
      <c r="F79" s="30"/>
      <c r="G79" s="30"/>
      <c r="H79" s="131">
        <v>166.8</v>
      </c>
      <c r="I79" s="131">
        <v>153.85</v>
      </c>
      <c r="J79" s="131">
        <v>137.9</v>
      </c>
      <c r="K79" s="31"/>
    </row>
    <row r="80" spans="1:11" s="23" customFormat="1" ht="11.25" customHeight="1">
      <c r="A80" s="41" t="s">
        <v>63</v>
      </c>
      <c r="B80" s="36"/>
      <c r="C80" s="37">
        <v>9563</v>
      </c>
      <c r="D80" s="37">
        <v>9064</v>
      </c>
      <c r="E80" s="37">
        <v>8466</v>
      </c>
      <c r="F80" s="38">
        <v>93.40247131509267</v>
      </c>
      <c r="G80" s="39"/>
      <c r="H80" s="132">
        <v>315.05899999999997</v>
      </c>
      <c r="I80" s="133">
        <v>298.12</v>
      </c>
      <c r="J80" s="133">
        <v>254.70100000000002</v>
      </c>
      <c r="K80" s="40">
        <v>85.43573057829063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1393</v>
      </c>
      <c r="D82" s="29">
        <v>1346</v>
      </c>
      <c r="E82" s="29">
        <v>1344</v>
      </c>
      <c r="F82" s="30"/>
      <c r="G82" s="30"/>
      <c r="H82" s="131">
        <v>27.573</v>
      </c>
      <c r="I82" s="131">
        <v>54.138</v>
      </c>
      <c r="J82" s="131">
        <v>41.357</v>
      </c>
      <c r="K82" s="31"/>
    </row>
    <row r="83" spans="1:11" s="32" customFormat="1" ht="11.25" customHeight="1">
      <c r="A83" s="34" t="s">
        <v>65</v>
      </c>
      <c r="B83" s="28"/>
      <c r="C83" s="29">
        <v>2636</v>
      </c>
      <c r="D83" s="29">
        <v>2669</v>
      </c>
      <c r="E83" s="29">
        <v>2669</v>
      </c>
      <c r="F83" s="30"/>
      <c r="G83" s="30"/>
      <c r="H83" s="131">
        <v>50.578</v>
      </c>
      <c r="I83" s="131">
        <v>57.072</v>
      </c>
      <c r="J83" s="131">
        <v>54.09</v>
      </c>
      <c r="K83" s="31"/>
    </row>
    <row r="84" spans="1:11" s="23" customFormat="1" ht="11.25" customHeight="1">
      <c r="A84" s="35" t="s">
        <v>66</v>
      </c>
      <c r="B84" s="36"/>
      <c r="C84" s="37">
        <v>4029</v>
      </c>
      <c r="D84" s="37">
        <v>4015</v>
      </c>
      <c r="E84" s="37">
        <v>4013</v>
      </c>
      <c r="F84" s="38">
        <v>99.95018679950186</v>
      </c>
      <c r="G84" s="39"/>
      <c r="H84" s="132">
        <v>78.15100000000001</v>
      </c>
      <c r="I84" s="133">
        <v>111.21000000000001</v>
      </c>
      <c r="J84" s="133">
        <v>95.447</v>
      </c>
      <c r="K84" s="40">
        <v>85.82591493570722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65966.22</v>
      </c>
      <c r="D87" s="48">
        <v>60055</v>
      </c>
      <c r="E87" s="48">
        <v>61960</v>
      </c>
      <c r="F87" s="49">
        <v>103.17209224877196</v>
      </c>
      <c r="G87" s="39"/>
      <c r="H87" s="136">
        <v>2141.349</v>
      </c>
      <c r="I87" s="137">
        <v>1881.92</v>
      </c>
      <c r="J87" s="137">
        <v>1975.022</v>
      </c>
      <c r="K87" s="49">
        <v>104.94718160176839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47</v>
      </c>
      <c r="D28" s="29"/>
      <c r="E28" s="29"/>
      <c r="F28" s="30"/>
      <c r="G28" s="30"/>
      <c r="H28" s="131">
        <v>3.7</v>
      </c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>
        <v>47</v>
      </c>
      <c r="D31" s="37"/>
      <c r="E31" s="37"/>
      <c r="F31" s="38"/>
      <c r="G31" s="39"/>
      <c r="H31" s="132">
        <v>3.7</v>
      </c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3890</v>
      </c>
      <c r="D73" s="29">
        <v>4790</v>
      </c>
      <c r="E73" s="29">
        <v>4790</v>
      </c>
      <c r="F73" s="30"/>
      <c r="G73" s="30"/>
      <c r="H73" s="131">
        <v>202.28</v>
      </c>
      <c r="I73" s="131">
        <v>221.4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14</v>
      </c>
      <c r="D74" s="29">
        <v>13</v>
      </c>
      <c r="E74" s="29">
        <v>15</v>
      </c>
      <c r="F74" s="30"/>
      <c r="G74" s="30"/>
      <c r="H74" s="131">
        <v>0.84</v>
      </c>
      <c r="I74" s="131">
        <v>0.78</v>
      </c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>
        <v>3860</v>
      </c>
      <c r="D79" s="29">
        <v>3820</v>
      </c>
      <c r="E79" s="29">
        <v>3820</v>
      </c>
      <c r="F79" s="30"/>
      <c r="G79" s="30"/>
      <c r="H79" s="131">
        <v>328.1</v>
      </c>
      <c r="I79" s="131">
        <v>152.8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7764</v>
      </c>
      <c r="D80" s="37">
        <v>8623</v>
      </c>
      <c r="E80" s="37">
        <v>8625</v>
      </c>
      <c r="F80" s="38">
        <v>100.02319378406587</v>
      </c>
      <c r="G80" s="39"/>
      <c r="H80" s="132">
        <v>531.22</v>
      </c>
      <c r="I80" s="133">
        <v>374.98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7811</v>
      </c>
      <c r="D87" s="48">
        <v>8623</v>
      </c>
      <c r="E87" s="48">
        <v>8625</v>
      </c>
      <c r="F87" s="49">
        <v>100.02319378406587</v>
      </c>
      <c r="G87" s="39"/>
      <c r="H87" s="136">
        <v>534.9200000000001</v>
      </c>
      <c r="I87" s="137">
        <v>374.98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7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>
        <v>25</v>
      </c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25</v>
      </c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60</v>
      </c>
      <c r="D66" s="37">
        <v>15</v>
      </c>
      <c r="E66" s="37">
        <v>5</v>
      </c>
      <c r="F66" s="38">
        <v>33.333333333333336</v>
      </c>
      <c r="G66" s="39"/>
      <c r="H66" s="132">
        <v>0.112</v>
      </c>
      <c r="I66" s="133">
        <v>0.045</v>
      </c>
      <c r="J66" s="133">
        <v>0.02</v>
      </c>
      <c r="K66" s="40">
        <v>44.44444444444444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12115</v>
      </c>
      <c r="D73" s="29">
        <v>11441</v>
      </c>
      <c r="E73" s="29">
        <v>10915</v>
      </c>
      <c r="F73" s="30"/>
      <c r="G73" s="30"/>
      <c r="H73" s="131">
        <v>34.425</v>
      </c>
      <c r="I73" s="131">
        <v>29.426</v>
      </c>
      <c r="J73" s="131">
        <v>29.7</v>
      </c>
      <c r="K73" s="31"/>
    </row>
    <row r="74" spans="1:11" s="32" customFormat="1" ht="11.25" customHeight="1">
      <c r="A74" s="34" t="s">
        <v>57</v>
      </c>
      <c r="B74" s="28"/>
      <c r="C74" s="29">
        <v>3452</v>
      </c>
      <c r="D74" s="29">
        <v>2930</v>
      </c>
      <c r="E74" s="29">
        <v>2386</v>
      </c>
      <c r="F74" s="30"/>
      <c r="G74" s="30"/>
      <c r="H74" s="131">
        <v>10.194</v>
      </c>
      <c r="I74" s="131">
        <v>5.658</v>
      </c>
      <c r="J74" s="131">
        <v>1.21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>
        <v>295</v>
      </c>
      <c r="D76" s="29">
        <v>141</v>
      </c>
      <c r="E76" s="29">
        <v>101</v>
      </c>
      <c r="F76" s="30"/>
      <c r="G76" s="30"/>
      <c r="H76" s="131">
        <v>0.529</v>
      </c>
      <c r="I76" s="131">
        <v>0.131</v>
      </c>
      <c r="J76" s="131">
        <v>0.087</v>
      </c>
      <c r="K76" s="31"/>
    </row>
    <row r="77" spans="1:11" s="32" customFormat="1" ht="11.25" customHeight="1">
      <c r="A77" s="34" t="s">
        <v>60</v>
      </c>
      <c r="B77" s="28"/>
      <c r="C77" s="29">
        <v>3093</v>
      </c>
      <c r="D77" s="29">
        <v>3251</v>
      </c>
      <c r="E77" s="29">
        <v>3192</v>
      </c>
      <c r="F77" s="30"/>
      <c r="G77" s="30"/>
      <c r="H77" s="131">
        <v>12.372</v>
      </c>
      <c r="I77" s="131">
        <v>3.91</v>
      </c>
      <c r="J77" s="131">
        <v>2.447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>
        <v>38155</v>
      </c>
      <c r="D79" s="29">
        <v>34085</v>
      </c>
      <c r="E79" s="29">
        <v>35047</v>
      </c>
      <c r="F79" s="30"/>
      <c r="G79" s="30"/>
      <c r="H79" s="131">
        <v>97.41</v>
      </c>
      <c r="I79" s="131">
        <v>83.57</v>
      </c>
      <c r="J79" s="131">
        <v>63.108</v>
      </c>
      <c r="K79" s="31"/>
    </row>
    <row r="80" spans="1:11" s="23" customFormat="1" ht="11.25" customHeight="1">
      <c r="A80" s="41" t="s">
        <v>63</v>
      </c>
      <c r="B80" s="36"/>
      <c r="C80" s="37">
        <v>57110</v>
      </c>
      <c r="D80" s="37">
        <v>51848</v>
      </c>
      <c r="E80" s="37">
        <v>51641</v>
      </c>
      <c r="F80" s="38">
        <v>99.60075605616417</v>
      </c>
      <c r="G80" s="39"/>
      <c r="H80" s="132">
        <v>154.93</v>
      </c>
      <c r="I80" s="133">
        <v>122.695</v>
      </c>
      <c r="J80" s="133">
        <v>96.55199999999999</v>
      </c>
      <c r="K80" s="40">
        <v>78.69269326378418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57195</v>
      </c>
      <c r="D87" s="48">
        <v>51863</v>
      </c>
      <c r="E87" s="48">
        <v>51646</v>
      </c>
      <c r="F87" s="49">
        <v>99.581589958159</v>
      </c>
      <c r="G87" s="39"/>
      <c r="H87" s="136">
        <v>155.042</v>
      </c>
      <c r="I87" s="137">
        <v>122.74</v>
      </c>
      <c r="J87" s="137">
        <v>96.57199999999999</v>
      </c>
      <c r="K87" s="49">
        <v>78.68013687469447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6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73</v>
      </c>
      <c r="D17" s="37">
        <v>68</v>
      </c>
      <c r="E17" s="37">
        <v>88</v>
      </c>
      <c r="F17" s="38">
        <v>129.41176470588235</v>
      </c>
      <c r="G17" s="39"/>
      <c r="H17" s="132">
        <v>0.044</v>
      </c>
      <c r="I17" s="133">
        <v>0.099</v>
      </c>
      <c r="J17" s="133">
        <v>0.113</v>
      </c>
      <c r="K17" s="40">
        <v>114.14141414141415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2250</v>
      </c>
      <c r="D19" s="29">
        <v>3168</v>
      </c>
      <c r="E19" s="29">
        <v>4149</v>
      </c>
      <c r="F19" s="30"/>
      <c r="G19" s="30"/>
      <c r="H19" s="131">
        <v>3.15</v>
      </c>
      <c r="I19" s="131">
        <v>4.676</v>
      </c>
      <c r="J19" s="131">
        <v>9.128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2250</v>
      </c>
      <c r="D22" s="37">
        <v>3168</v>
      </c>
      <c r="E22" s="37">
        <v>4149</v>
      </c>
      <c r="F22" s="38">
        <v>130.9659090909091</v>
      </c>
      <c r="G22" s="39"/>
      <c r="H22" s="132">
        <v>3.15</v>
      </c>
      <c r="I22" s="133">
        <v>4.676</v>
      </c>
      <c r="J22" s="133">
        <v>9.128</v>
      </c>
      <c r="K22" s="40">
        <v>195.20958083832335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4419</v>
      </c>
      <c r="D24" s="37">
        <v>5285</v>
      </c>
      <c r="E24" s="37">
        <v>6373</v>
      </c>
      <c r="F24" s="38">
        <v>120.58656575212866</v>
      </c>
      <c r="G24" s="39"/>
      <c r="H24" s="132">
        <v>7.573</v>
      </c>
      <c r="I24" s="133">
        <v>7.61</v>
      </c>
      <c r="J24" s="133">
        <v>12.164</v>
      </c>
      <c r="K24" s="40">
        <v>159.8423127463863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1100</v>
      </c>
      <c r="D26" s="37">
        <v>2857</v>
      </c>
      <c r="E26" s="37">
        <v>2900</v>
      </c>
      <c r="F26" s="38">
        <v>101.50507525376268</v>
      </c>
      <c r="G26" s="39"/>
      <c r="H26" s="132">
        <v>2.2</v>
      </c>
      <c r="I26" s="133">
        <v>4.954</v>
      </c>
      <c r="J26" s="133">
        <v>5.8</v>
      </c>
      <c r="K26" s="40">
        <v>117.07710940654017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2168</v>
      </c>
      <c r="D28" s="29">
        <v>8005</v>
      </c>
      <c r="E28" s="29">
        <v>5865</v>
      </c>
      <c r="F28" s="30"/>
      <c r="G28" s="30"/>
      <c r="H28" s="131">
        <v>4.245</v>
      </c>
      <c r="I28" s="131">
        <v>19.464</v>
      </c>
      <c r="J28" s="131">
        <v>13</v>
      </c>
      <c r="K28" s="31"/>
    </row>
    <row r="29" spans="1:11" s="32" customFormat="1" ht="11.25" customHeight="1">
      <c r="A29" s="34" t="s">
        <v>21</v>
      </c>
      <c r="B29" s="28"/>
      <c r="C29" s="29"/>
      <c r="D29" s="29">
        <v>6865</v>
      </c>
      <c r="E29" s="29">
        <v>7500</v>
      </c>
      <c r="F29" s="30"/>
      <c r="G29" s="30"/>
      <c r="H29" s="131"/>
      <c r="I29" s="131">
        <v>5.835</v>
      </c>
      <c r="J29" s="131">
        <v>5.936</v>
      </c>
      <c r="K29" s="31"/>
    </row>
    <row r="30" spans="1:11" s="32" customFormat="1" ht="11.25" customHeight="1">
      <c r="A30" s="34" t="s">
        <v>22</v>
      </c>
      <c r="B30" s="28"/>
      <c r="C30" s="29">
        <v>6500</v>
      </c>
      <c r="D30" s="29">
        <v>11416</v>
      </c>
      <c r="E30" s="29">
        <v>10301</v>
      </c>
      <c r="F30" s="30"/>
      <c r="G30" s="30"/>
      <c r="H30" s="131">
        <v>10.904</v>
      </c>
      <c r="I30" s="131">
        <v>19.259</v>
      </c>
      <c r="J30" s="131">
        <v>12.51</v>
      </c>
      <c r="K30" s="31"/>
    </row>
    <row r="31" spans="1:11" s="23" customFormat="1" ht="11.25" customHeight="1">
      <c r="A31" s="41" t="s">
        <v>23</v>
      </c>
      <c r="B31" s="36"/>
      <c r="C31" s="37">
        <v>8668</v>
      </c>
      <c r="D31" s="37">
        <v>26286</v>
      </c>
      <c r="E31" s="37">
        <v>23666</v>
      </c>
      <c r="F31" s="38">
        <v>90.0327170356844</v>
      </c>
      <c r="G31" s="39"/>
      <c r="H31" s="132">
        <v>15.149000000000001</v>
      </c>
      <c r="I31" s="133">
        <v>44.558</v>
      </c>
      <c r="J31" s="133">
        <v>31.445999999999998</v>
      </c>
      <c r="K31" s="40">
        <v>70.57318551101935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95</v>
      </c>
      <c r="D33" s="29">
        <v>191</v>
      </c>
      <c r="E33" s="29">
        <v>121</v>
      </c>
      <c r="F33" s="30"/>
      <c r="G33" s="30"/>
      <c r="H33" s="131">
        <v>0.165</v>
      </c>
      <c r="I33" s="131">
        <v>0.234</v>
      </c>
      <c r="J33" s="131">
        <v>0.116</v>
      </c>
      <c r="K33" s="31"/>
    </row>
    <row r="34" spans="1:11" s="32" customFormat="1" ht="11.25" customHeight="1">
      <c r="A34" s="34" t="s">
        <v>25</v>
      </c>
      <c r="B34" s="28"/>
      <c r="C34" s="29">
        <v>1700</v>
      </c>
      <c r="D34" s="29">
        <v>2580</v>
      </c>
      <c r="E34" s="29">
        <v>4200</v>
      </c>
      <c r="F34" s="30"/>
      <c r="G34" s="30"/>
      <c r="H34" s="131">
        <v>3.57</v>
      </c>
      <c r="I34" s="131">
        <v>4.093</v>
      </c>
      <c r="J34" s="131">
        <v>4.1</v>
      </c>
      <c r="K34" s="31"/>
    </row>
    <row r="35" spans="1:11" s="32" customFormat="1" ht="11.25" customHeight="1">
      <c r="A35" s="34" t="s">
        <v>26</v>
      </c>
      <c r="B35" s="28"/>
      <c r="C35" s="29">
        <v>105.97</v>
      </c>
      <c r="D35" s="29">
        <v>737</v>
      </c>
      <c r="E35" s="29">
        <v>1632</v>
      </c>
      <c r="F35" s="30"/>
      <c r="G35" s="30"/>
      <c r="H35" s="131">
        <v>0.212</v>
      </c>
      <c r="I35" s="131">
        <v>1.435</v>
      </c>
      <c r="J35" s="131">
        <v>2.63</v>
      </c>
      <c r="K35" s="31"/>
    </row>
    <row r="36" spans="1:11" s="32" customFormat="1" ht="11.25" customHeight="1">
      <c r="A36" s="34" t="s">
        <v>27</v>
      </c>
      <c r="B36" s="28"/>
      <c r="C36" s="29">
        <v>32</v>
      </c>
      <c r="D36" s="29">
        <v>112</v>
      </c>
      <c r="E36" s="29">
        <v>56</v>
      </c>
      <c r="F36" s="30"/>
      <c r="G36" s="30"/>
      <c r="H36" s="131">
        <v>0.065</v>
      </c>
      <c r="I36" s="131">
        <v>0.146</v>
      </c>
      <c r="J36" s="131">
        <v>0.049</v>
      </c>
      <c r="K36" s="31"/>
    </row>
    <row r="37" spans="1:11" s="23" customFormat="1" ht="11.25" customHeight="1">
      <c r="A37" s="35" t="s">
        <v>28</v>
      </c>
      <c r="B37" s="36"/>
      <c r="C37" s="37">
        <v>1932.97</v>
      </c>
      <c r="D37" s="37">
        <v>3620</v>
      </c>
      <c r="E37" s="37">
        <v>6009</v>
      </c>
      <c r="F37" s="38">
        <v>165.99447513812154</v>
      </c>
      <c r="G37" s="39"/>
      <c r="H37" s="132">
        <v>4.0120000000000005</v>
      </c>
      <c r="I37" s="133">
        <v>5.908</v>
      </c>
      <c r="J37" s="133">
        <v>6.895</v>
      </c>
      <c r="K37" s="40">
        <v>116.70616113744074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6</v>
      </c>
      <c r="D39" s="37">
        <v>9</v>
      </c>
      <c r="E39" s="37">
        <v>9</v>
      </c>
      <c r="F39" s="38">
        <v>100</v>
      </c>
      <c r="G39" s="39"/>
      <c r="H39" s="132">
        <v>0.009</v>
      </c>
      <c r="I39" s="133">
        <v>0.013</v>
      </c>
      <c r="J39" s="133">
        <v>0.01</v>
      </c>
      <c r="K39" s="40">
        <v>76.92307692307692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2853</v>
      </c>
      <c r="D41" s="29">
        <v>9126</v>
      </c>
      <c r="E41" s="29">
        <v>7992</v>
      </c>
      <c r="F41" s="30"/>
      <c r="G41" s="30"/>
      <c r="H41" s="131">
        <v>2.256</v>
      </c>
      <c r="I41" s="131">
        <v>6.802</v>
      </c>
      <c r="J41" s="131">
        <v>7.653</v>
      </c>
      <c r="K41" s="31"/>
    </row>
    <row r="42" spans="1:11" s="32" customFormat="1" ht="11.25" customHeight="1">
      <c r="A42" s="34" t="s">
        <v>31</v>
      </c>
      <c r="B42" s="28"/>
      <c r="C42" s="29">
        <v>55985</v>
      </c>
      <c r="D42" s="29">
        <v>80717</v>
      </c>
      <c r="E42" s="29">
        <v>84838</v>
      </c>
      <c r="F42" s="30"/>
      <c r="G42" s="30"/>
      <c r="H42" s="131">
        <v>80.158</v>
      </c>
      <c r="I42" s="131">
        <v>70.701</v>
      </c>
      <c r="J42" s="131">
        <v>109.078</v>
      </c>
      <c r="K42" s="31"/>
    </row>
    <row r="43" spans="1:11" s="32" customFormat="1" ht="11.25" customHeight="1">
      <c r="A43" s="34" t="s">
        <v>32</v>
      </c>
      <c r="B43" s="28"/>
      <c r="C43" s="29">
        <v>13138</v>
      </c>
      <c r="D43" s="29">
        <v>21728</v>
      </c>
      <c r="E43" s="29">
        <v>18773</v>
      </c>
      <c r="F43" s="30"/>
      <c r="G43" s="30"/>
      <c r="H43" s="131">
        <v>22.76</v>
      </c>
      <c r="I43" s="131">
        <v>32.78</v>
      </c>
      <c r="J43" s="131">
        <v>40.966</v>
      </c>
      <c r="K43" s="31"/>
    </row>
    <row r="44" spans="1:11" s="32" customFormat="1" ht="11.25" customHeight="1">
      <c r="A44" s="34" t="s">
        <v>33</v>
      </c>
      <c r="B44" s="28"/>
      <c r="C44" s="29">
        <v>38050</v>
      </c>
      <c r="D44" s="29">
        <v>61132</v>
      </c>
      <c r="E44" s="29">
        <v>57189</v>
      </c>
      <c r="F44" s="30"/>
      <c r="G44" s="30"/>
      <c r="H44" s="131">
        <v>56.459</v>
      </c>
      <c r="I44" s="131">
        <v>64.453</v>
      </c>
      <c r="J44" s="131">
        <v>76.123</v>
      </c>
      <c r="K44" s="31"/>
    </row>
    <row r="45" spans="1:11" s="32" customFormat="1" ht="11.25" customHeight="1">
      <c r="A45" s="34" t="s">
        <v>34</v>
      </c>
      <c r="B45" s="28"/>
      <c r="C45" s="29">
        <v>15782</v>
      </c>
      <c r="D45" s="29">
        <v>24458</v>
      </c>
      <c r="E45" s="29">
        <v>27852</v>
      </c>
      <c r="F45" s="30"/>
      <c r="G45" s="30"/>
      <c r="H45" s="131">
        <v>20.668</v>
      </c>
      <c r="I45" s="131">
        <v>25.539</v>
      </c>
      <c r="J45" s="131">
        <v>36.078</v>
      </c>
      <c r="K45" s="31"/>
    </row>
    <row r="46" spans="1:11" s="32" customFormat="1" ht="11.25" customHeight="1">
      <c r="A46" s="34" t="s">
        <v>35</v>
      </c>
      <c r="B46" s="28"/>
      <c r="C46" s="29">
        <v>25270</v>
      </c>
      <c r="D46" s="29">
        <v>38126</v>
      </c>
      <c r="E46" s="29">
        <v>36989</v>
      </c>
      <c r="F46" s="30"/>
      <c r="G46" s="30"/>
      <c r="H46" s="131">
        <v>22.038</v>
      </c>
      <c r="I46" s="131">
        <v>20.668</v>
      </c>
      <c r="J46" s="131">
        <v>34.364</v>
      </c>
      <c r="K46" s="31"/>
    </row>
    <row r="47" spans="1:11" s="32" customFormat="1" ht="11.25" customHeight="1">
      <c r="A47" s="34" t="s">
        <v>36</v>
      </c>
      <c r="B47" s="28"/>
      <c r="C47" s="29">
        <v>31405</v>
      </c>
      <c r="D47" s="29">
        <v>43990</v>
      </c>
      <c r="E47" s="29">
        <v>45134</v>
      </c>
      <c r="F47" s="30"/>
      <c r="G47" s="30"/>
      <c r="H47" s="131">
        <v>38.213</v>
      </c>
      <c r="I47" s="131">
        <v>25.462</v>
      </c>
      <c r="J47" s="131">
        <v>48.913</v>
      </c>
      <c r="K47" s="31"/>
    </row>
    <row r="48" spans="1:11" s="32" customFormat="1" ht="11.25" customHeight="1">
      <c r="A48" s="34" t="s">
        <v>37</v>
      </c>
      <c r="B48" s="28"/>
      <c r="C48" s="29">
        <v>41781</v>
      </c>
      <c r="D48" s="29">
        <v>65752</v>
      </c>
      <c r="E48" s="29">
        <v>52088</v>
      </c>
      <c r="F48" s="30"/>
      <c r="G48" s="30"/>
      <c r="H48" s="131">
        <v>55.09</v>
      </c>
      <c r="I48" s="131">
        <v>50.423</v>
      </c>
      <c r="J48" s="131">
        <v>70.113</v>
      </c>
      <c r="K48" s="31"/>
    </row>
    <row r="49" spans="1:11" s="32" customFormat="1" ht="11.25" customHeight="1">
      <c r="A49" s="34" t="s">
        <v>38</v>
      </c>
      <c r="B49" s="28"/>
      <c r="C49" s="29">
        <v>26630</v>
      </c>
      <c r="D49" s="29">
        <v>41486</v>
      </c>
      <c r="E49" s="29">
        <v>34939</v>
      </c>
      <c r="F49" s="30"/>
      <c r="G49" s="30"/>
      <c r="H49" s="131">
        <v>32.392</v>
      </c>
      <c r="I49" s="131">
        <v>32.66</v>
      </c>
      <c r="J49" s="131">
        <v>46.344</v>
      </c>
      <c r="K49" s="31"/>
    </row>
    <row r="50" spans="1:11" s="23" customFormat="1" ht="11.25" customHeight="1">
      <c r="A50" s="41" t="s">
        <v>39</v>
      </c>
      <c r="B50" s="36"/>
      <c r="C50" s="37">
        <v>250894</v>
      </c>
      <c r="D50" s="37">
        <v>386515</v>
      </c>
      <c r="E50" s="37">
        <v>365794</v>
      </c>
      <c r="F50" s="38">
        <v>94.63901789063814</v>
      </c>
      <c r="G50" s="39"/>
      <c r="H50" s="132">
        <v>330.03400000000005</v>
      </c>
      <c r="I50" s="133">
        <v>329.48799999999994</v>
      </c>
      <c r="J50" s="133">
        <v>469.632</v>
      </c>
      <c r="K50" s="40">
        <v>142.5338707327733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1281</v>
      </c>
      <c r="D52" s="37">
        <v>1308</v>
      </c>
      <c r="E52" s="37">
        <v>2295</v>
      </c>
      <c r="F52" s="38">
        <v>175.45871559633028</v>
      </c>
      <c r="G52" s="39"/>
      <c r="H52" s="132">
        <v>1.018</v>
      </c>
      <c r="I52" s="133">
        <v>1.106</v>
      </c>
      <c r="J52" s="133">
        <v>0.832</v>
      </c>
      <c r="K52" s="40">
        <v>75.22603978300181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2580</v>
      </c>
      <c r="D54" s="29">
        <v>5174</v>
      </c>
      <c r="E54" s="29">
        <v>2771</v>
      </c>
      <c r="F54" s="30"/>
      <c r="G54" s="30"/>
      <c r="H54" s="131">
        <v>4.154</v>
      </c>
      <c r="I54" s="131">
        <v>7.255</v>
      </c>
      <c r="J54" s="131">
        <v>3.847</v>
      </c>
      <c r="K54" s="31"/>
    </row>
    <row r="55" spans="1:11" s="32" customFormat="1" ht="11.25" customHeight="1">
      <c r="A55" s="34" t="s">
        <v>42</v>
      </c>
      <c r="B55" s="28"/>
      <c r="C55" s="29">
        <v>675</v>
      </c>
      <c r="D55" s="29">
        <v>2345</v>
      </c>
      <c r="E55" s="29">
        <v>720</v>
      </c>
      <c r="F55" s="30"/>
      <c r="G55" s="30"/>
      <c r="H55" s="131">
        <v>0.47</v>
      </c>
      <c r="I55" s="131">
        <v>1.872</v>
      </c>
      <c r="J55" s="131">
        <v>0.277</v>
      </c>
      <c r="K55" s="31"/>
    </row>
    <row r="56" spans="1:11" s="32" customFormat="1" ht="11.25" customHeight="1">
      <c r="A56" s="34" t="s">
        <v>43</v>
      </c>
      <c r="B56" s="28"/>
      <c r="C56" s="29">
        <v>121980</v>
      </c>
      <c r="D56" s="29">
        <v>139316</v>
      </c>
      <c r="E56" s="29">
        <v>120900</v>
      </c>
      <c r="F56" s="30"/>
      <c r="G56" s="30"/>
      <c r="H56" s="131">
        <v>96.8</v>
      </c>
      <c r="I56" s="131">
        <v>61.806</v>
      </c>
      <c r="J56" s="131">
        <v>94.3</v>
      </c>
      <c r="K56" s="31"/>
    </row>
    <row r="57" spans="1:11" s="32" customFormat="1" ht="11.25" customHeight="1">
      <c r="A57" s="34" t="s">
        <v>44</v>
      </c>
      <c r="B57" s="28"/>
      <c r="C57" s="29">
        <v>26930</v>
      </c>
      <c r="D57" s="29">
        <v>29896</v>
      </c>
      <c r="E57" s="29">
        <v>26952</v>
      </c>
      <c r="F57" s="30"/>
      <c r="G57" s="30"/>
      <c r="H57" s="131">
        <v>19.826</v>
      </c>
      <c r="I57" s="131">
        <v>16.061</v>
      </c>
      <c r="J57" s="131">
        <v>26.764</v>
      </c>
      <c r="K57" s="31"/>
    </row>
    <row r="58" spans="1:11" s="32" customFormat="1" ht="11.25" customHeight="1">
      <c r="A58" s="34" t="s">
        <v>45</v>
      </c>
      <c r="B58" s="28"/>
      <c r="C58" s="29">
        <v>898</v>
      </c>
      <c r="D58" s="29">
        <v>2493</v>
      </c>
      <c r="E58" s="29">
        <v>1629</v>
      </c>
      <c r="F58" s="30"/>
      <c r="G58" s="30"/>
      <c r="H58" s="131">
        <v>0.898</v>
      </c>
      <c r="I58" s="131">
        <v>2.006</v>
      </c>
      <c r="J58" s="131">
        <v>0.716</v>
      </c>
      <c r="K58" s="31"/>
    </row>
    <row r="59" spans="1:11" s="23" customFormat="1" ht="11.25" customHeight="1">
      <c r="A59" s="35" t="s">
        <v>46</v>
      </c>
      <c r="B59" s="36"/>
      <c r="C59" s="37">
        <v>153063</v>
      </c>
      <c r="D59" s="37">
        <v>179224</v>
      </c>
      <c r="E59" s="37">
        <v>152972</v>
      </c>
      <c r="F59" s="38">
        <v>85.35240815962148</v>
      </c>
      <c r="G59" s="39"/>
      <c r="H59" s="132">
        <v>122.148</v>
      </c>
      <c r="I59" s="133">
        <v>89</v>
      </c>
      <c r="J59" s="133">
        <v>125.90399999999998</v>
      </c>
      <c r="K59" s="40">
        <v>141.46516853932582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220</v>
      </c>
      <c r="D61" s="29">
        <v>478</v>
      </c>
      <c r="E61" s="29">
        <v>370</v>
      </c>
      <c r="F61" s="30"/>
      <c r="G61" s="30"/>
      <c r="H61" s="131">
        <v>0.313</v>
      </c>
      <c r="I61" s="131">
        <v>0.28</v>
      </c>
      <c r="J61" s="131">
        <v>0.214</v>
      </c>
      <c r="K61" s="31"/>
    </row>
    <row r="62" spans="1:11" s="32" customFormat="1" ht="11.25" customHeight="1">
      <c r="A62" s="34" t="s">
        <v>48</v>
      </c>
      <c r="B62" s="28"/>
      <c r="C62" s="29"/>
      <c r="D62" s="29">
        <v>46</v>
      </c>
      <c r="E62" s="29">
        <v>18</v>
      </c>
      <c r="F62" s="30"/>
      <c r="G62" s="30"/>
      <c r="H62" s="131"/>
      <c r="I62" s="131">
        <v>0.034</v>
      </c>
      <c r="J62" s="131">
        <v>0.01</v>
      </c>
      <c r="K62" s="31"/>
    </row>
    <row r="63" spans="1:11" s="32" customFormat="1" ht="11.25" customHeight="1">
      <c r="A63" s="34" t="s">
        <v>49</v>
      </c>
      <c r="B63" s="28"/>
      <c r="C63" s="29">
        <v>365</v>
      </c>
      <c r="D63" s="29">
        <v>548</v>
      </c>
      <c r="E63" s="29">
        <v>703</v>
      </c>
      <c r="F63" s="30"/>
      <c r="G63" s="30"/>
      <c r="H63" s="131">
        <v>0.345</v>
      </c>
      <c r="I63" s="131">
        <v>0.47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585</v>
      </c>
      <c r="D64" s="37">
        <v>1072</v>
      </c>
      <c r="E64" s="37">
        <v>1091</v>
      </c>
      <c r="F64" s="38">
        <v>101.7723880597015</v>
      </c>
      <c r="G64" s="39"/>
      <c r="H64" s="132">
        <v>0.6579999999999999</v>
      </c>
      <c r="I64" s="133">
        <v>0.784</v>
      </c>
      <c r="J64" s="133">
        <v>0.224</v>
      </c>
      <c r="K64" s="40">
        <v>28.571428571428573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54</v>
      </c>
      <c r="D66" s="37">
        <v>616</v>
      </c>
      <c r="E66" s="37">
        <v>620</v>
      </c>
      <c r="F66" s="38">
        <v>100.64935064935065</v>
      </c>
      <c r="G66" s="39"/>
      <c r="H66" s="132">
        <v>0.074</v>
      </c>
      <c r="I66" s="133">
        <v>1.488</v>
      </c>
      <c r="J66" s="133">
        <v>0.68</v>
      </c>
      <c r="K66" s="40">
        <v>45.6989247311828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7625</v>
      </c>
      <c r="D68" s="29">
        <v>16838</v>
      </c>
      <c r="E68" s="29">
        <v>7700</v>
      </c>
      <c r="F68" s="30"/>
      <c r="G68" s="30"/>
      <c r="H68" s="131">
        <v>9.2</v>
      </c>
      <c r="I68" s="131">
        <v>21.956</v>
      </c>
      <c r="J68" s="131">
        <v>4.2</v>
      </c>
      <c r="K68" s="31"/>
    </row>
    <row r="69" spans="1:11" s="32" customFormat="1" ht="11.25" customHeight="1">
      <c r="A69" s="34" t="s">
        <v>53</v>
      </c>
      <c r="B69" s="28"/>
      <c r="C69" s="29">
        <v>450</v>
      </c>
      <c r="D69" s="29">
        <v>3090</v>
      </c>
      <c r="E69" s="29">
        <v>800</v>
      </c>
      <c r="F69" s="30"/>
      <c r="G69" s="30"/>
      <c r="H69" s="131">
        <v>1.2</v>
      </c>
      <c r="I69" s="131">
        <v>4.899</v>
      </c>
      <c r="J69" s="131">
        <v>0.7</v>
      </c>
      <c r="K69" s="31"/>
    </row>
    <row r="70" spans="1:11" s="23" customFormat="1" ht="11.25" customHeight="1">
      <c r="A70" s="35" t="s">
        <v>54</v>
      </c>
      <c r="B70" s="36"/>
      <c r="C70" s="37">
        <v>8075</v>
      </c>
      <c r="D70" s="37">
        <v>19928</v>
      </c>
      <c r="E70" s="37">
        <v>8500</v>
      </c>
      <c r="F70" s="38">
        <v>42.65355279004416</v>
      </c>
      <c r="G70" s="39"/>
      <c r="H70" s="132">
        <v>10.399999999999999</v>
      </c>
      <c r="I70" s="133">
        <v>26.855</v>
      </c>
      <c r="J70" s="133">
        <v>4.9</v>
      </c>
      <c r="K70" s="40">
        <v>18.246136659839884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</v>
      </c>
      <c r="D72" s="29">
        <v>104</v>
      </c>
      <c r="E72" s="29">
        <v>104</v>
      </c>
      <c r="F72" s="30"/>
      <c r="G72" s="30"/>
      <c r="H72" s="131">
        <v>0.001</v>
      </c>
      <c r="I72" s="131">
        <v>0.088</v>
      </c>
      <c r="J72" s="131">
        <v>0.037</v>
      </c>
      <c r="K72" s="31"/>
    </row>
    <row r="73" spans="1:11" s="32" customFormat="1" ht="11.25" customHeight="1">
      <c r="A73" s="34" t="s">
        <v>56</v>
      </c>
      <c r="B73" s="28"/>
      <c r="C73" s="29">
        <v>52582</v>
      </c>
      <c r="D73" s="29">
        <v>60734</v>
      </c>
      <c r="E73" s="29">
        <v>57500</v>
      </c>
      <c r="F73" s="30"/>
      <c r="G73" s="30"/>
      <c r="H73" s="131">
        <v>88.548</v>
      </c>
      <c r="I73" s="131">
        <v>95.863</v>
      </c>
      <c r="J73" s="131">
        <v>93.878</v>
      </c>
      <c r="K73" s="31"/>
    </row>
    <row r="74" spans="1:11" s="32" customFormat="1" ht="11.25" customHeight="1">
      <c r="A74" s="34" t="s">
        <v>57</v>
      </c>
      <c r="B74" s="28"/>
      <c r="C74" s="29">
        <v>25079</v>
      </c>
      <c r="D74" s="29">
        <v>33845</v>
      </c>
      <c r="E74" s="29">
        <v>24300</v>
      </c>
      <c r="F74" s="30"/>
      <c r="G74" s="30"/>
      <c r="H74" s="131">
        <v>26.984</v>
      </c>
      <c r="I74" s="131">
        <v>26.009</v>
      </c>
      <c r="J74" s="131">
        <v>23</v>
      </c>
      <c r="K74" s="31"/>
    </row>
    <row r="75" spans="1:11" s="32" customFormat="1" ht="11.25" customHeight="1">
      <c r="A75" s="34" t="s">
        <v>58</v>
      </c>
      <c r="B75" s="28"/>
      <c r="C75" s="29">
        <v>557</v>
      </c>
      <c r="D75" s="29">
        <v>1540</v>
      </c>
      <c r="E75" s="29">
        <v>776</v>
      </c>
      <c r="F75" s="30"/>
      <c r="G75" s="30"/>
      <c r="H75" s="131">
        <v>0.469</v>
      </c>
      <c r="I75" s="131">
        <v>0.705</v>
      </c>
      <c r="J75" s="131">
        <v>0.58</v>
      </c>
      <c r="K75" s="31"/>
    </row>
    <row r="76" spans="1:11" s="32" customFormat="1" ht="11.25" customHeight="1">
      <c r="A76" s="34" t="s">
        <v>59</v>
      </c>
      <c r="B76" s="28"/>
      <c r="C76" s="29">
        <v>15227</v>
      </c>
      <c r="D76" s="29">
        <v>16854</v>
      </c>
      <c r="E76" s="29">
        <v>14825</v>
      </c>
      <c r="F76" s="30"/>
      <c r="G76" s="30"/>
      <c r="H76" s="131">
        <v>24.363</v>
      </c>
      <c r="I76" s="131">
        <v>16.8</v>
      </c>
      <c r="J76" s="131">
        <v>15</v>
      </c>
      <c r="K76" s="31"/>
    </row>
    <row r="77" spans="1:11" s="32" customFormat="1" ht="11.25" customHeight="1">
      <c r="A77" s="34" t="s">
        <v>60</v>
      </c>
      <c r="B77" s="28"/>
      <c r="C77" s="29">
        <v>525</v>
      </c>
      <c r="D77" s="29">
        <v>1967</v>
      </c>
      <c r="E77" s="29">
        <v>449</v>
      </c>
      <c r="F77" s="30"/>
      <c r="G77" s="30"/>
      <c r="H77" s="131">
        <v>0.473</v>
      </c>
      <c r="I77" s="131">
        <v>1.479</v>
      </c>
      <c r="J77" s="131">
        <v>0.212</v>
      </c>
      <c r="K77" s="31"/>
    </row>
    <row r="78" spans="1:11" s="32" customFormat="1" ht="11.25" customHeight="1">
      <c r="A78" s="34" t="s">
        <v>61</v>
      </c>
      <c r="B78" s="28"/>
      <c r="C78" s="29">
        <v>770</v>
      </c>
      <c r="D78" s="29">
        <v>2386</v>
      </c>
      <c r="E78" s="29">
        <v>1500</v>
      </c>
      <c r="F78" s="30"/>
      <c r="G78" s="30"/>
      <c r="H78" s="131">
        <v>0.731</v>
      </c>
      <c r="I78" s="131">
        <v>2.208</v>
      </c>
      <c r="J78" s="131">
        <v>1.35</v>
      </c>
      <c r="K78" s="31"/>
    </row>
    <row r="79" spans="1:11" s="32" customFormat="1" ht="11.25" customHeight="1">
      <c r="A79" s="34" t="s">
        <v>62</v>
      </c>
      <c r="B79" s="28"/>
      <c r="C79" s="29">
        <v>99275</v>
      </c>
      <c r="D79" s="29">
        <v>129285</v>
      </c>
      <c r="E79" s="29">
        <v>64675</v>
      </c>
      <c r="F79" s="30"/>
      <c r="G79" s="30"/>
      <c r="H79" s="131">
        <v>129.058</v>
      </c>
      <c r="I79" s="131">
        <v>160.55</v>
      </c>
      <c r="J79" s="131">
        <v>82.8</v>
      </c>
      <c r="K79" s="31"/>
    </row>
    <row r="80" spans="1:11" s="23" customFormat="1" ht="11.25" customHeight="1">
      <c r="A80" s="41" t="s">
        <v>63</v>
      </c>
      <c r="B80" s="36"/>
      <c r="C80" s="37">
        <v>194016</v>
      </c>
      <c r="D80" s="37">
        <v>246715</v>
      </c>
      <c r="E80" s="37">
        <v>164129</v>
      </c>
      <c r="F80" s="38">
        <v>66.5257483330969</v>
      </c>
      <c r="G80" s="39"/>
      <c r="H80" s="132">
        <v>270.627</v>
      </c>
      <c r="I80" s="133">
        <v>303.702</v>
      </c>
      <c r="J80" s="133">
        <v>216.85699999999997</v>
      </c>
      <c r="K80" s="40">
        <v>71.40453470836543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626416.97</v>
      </c>
      <c r="D87" s="48">
        <v>876671</v>
      </c>
      <c r="E87" s="48">
        <v>738595</v>
      </c>
      <c r="F87" s="49">
        <v>84.24996378344898</v>
      </c>
      <c r="G87" s="39"/>
      <c r="H87" s="136">
        <v>767.096</v>
      </c>
      <c r="I87" s="137">
        <v>820.2409999999999</v>
      </c>
      <c r="J87" s="137">
        <v>884.5849999999999</v>
      </c>
      <c r="K87" s="49">
        <v>107.84452374363144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10</v>
      </c>
      <c r="F7" s="21" t="s">
        <v>330</v>
      </c>
      <c r="G7" s="22"/>
      <c r="H7" s="19" t="s">
        <v>329</v>
      </c>
      <c r="I7" s="20" t="s">
        <v>6</v>
      </c>
      <c r="J7" s="20">
        <v>9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6</v>
      </c>
      <c r="D24" s="37">
        <v>5</v>
      </c>
      <c r="E24" s="37">
        <v>4</v>
      </c>
      <c r="F24" s="38">
        <v>80</v>
      </c>
      <c r="G24" s="39"/>
      <c r="H24" s="132">
        <v>0.018</v>
      </c>
      <c r="I24" s="133">
        <v>0.015</v>
      </c>
      <c r="J24" s="133">
        <v>0.006</v>
      </c>
      <c r="K24" s="40">
        <v>40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37</v>
      </c>
      <c r="D41" s="29">
        <v>33</v>
      </c>
      <c r="E41" s="29">
        <v>19</v>
      </c>
      <c r="F41" s="30"/>
      <c r="G41" s="30"/>
      <c r="H41" s="131">
        <v>0.11</v>
      </c>
      <c r="I41" s="131">
        <v>0.084</v>
      </c>
      <c r="J41" s="131">
        <v>0.067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37</v>
      </c>
      <c r="D50" s="37">
        <v>33</v>
      </c>
      <c r="E50" s="37">
        <v>19</v>
      </c>
      <c r="F50" s="38">
        <v>57.57575757575758</v>
      </c>
      <c r="G50" s="39"/>
      <c r="H50" s="132">
        <v>0.11</v>
      </c>
      <c r="I50" s="133">
        <v>0.084</v>
      </c>
      <c r="J50" s="133">
        <v>0.067</v>
      </c>
      <c r="K50" s="40">
        <v>79.76190476190476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22</v>
      </c>
      <c r="D58" s="29">
        <v>19</v>
      </c>
      <c r="E58" s="29">
        <v>15</v>
      </c>
      <c r="F58" s="30"/>
      <c r="G58" s="30"/>
      <c r="H58" s="131">
        <v>0.077</v>
      </c>
      <c r="I58" s="131">
        <v>0.061</v>
      </c>
      <c r="J58" s="131">
        <v>0.047</v>
      </c>
      <c r="K58" s="31"/>
    </row>
    <row r="59" spans="1:11" s="23" customFormat="1" ht="11.25" customHeight="1">
      <c r="A59" s="35" t="s">
        <v>46</v>
      </c>
      <c r="B59" s="36"/>
      <c r="C59" s="37">
        <v>22</v>
      </c>
      <c r="D59" s="37">
        <v>19</v>
      </c>
      <c r="E59" s="37">
        <v>15</v>
      </c>
      <c r="F59" s="38">
        <v>78.94736842105263</v>
      </c>
      <c r="G59" s="39"/>
      <c r="H59" s="132">
        <v>0.077</v>
      </c>
      <c r="I59" s="133">
        <v>0.061</v>
      </c>
      <c r="J59" s="133">
        <v>0.047</v>
      </c>
      <c r="K59" s="40">
        <v>77.04918032786885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>
        <v>1</v>
      </c>
      <c r="D63" s="29">
        <v>1</v>
      </c>
      <c r="E63" s="29"/>
      <c r="F63" s="30"/>
      <c r="G63" s="30"/>
      <c r="H63" s="131"/>
      <c r="I63" s="131">
        <v>0.003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1</v>
      </c>
      <c r="D64" s="37">
        <v>1</v>
      </c>
      <c r="E64" s="37"/>
      <c r="F64" s="38"/>
      <c r="G64" s="39"/>
      <c r="H64" s="132"/>
      <c r="I64" s="133">
        <v>0.003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>
        <v>7763</v>
      </c>
      <c r="D69" s="29">
        <v>5946</v>
      </c>
      <c r="E69" s="29">
        <v>5735</v>
      </c>
      <c r="F69" s="30"/>
      <c r="G69" s="30"/>
      <c r="H69" s="131">
        <v>25</v>
      </c>
      <c r="I69" s="131">
        <v>19.753</v>
      </c>
      <c r="J69" s="131">
        <v>18</v>
      </c>
      <c r="K69" s="31"/>
    </row>
    <row r="70" spans="1:11" s="23" customFormat="1" ht="11.25" customHeight="1">
      <c r="A70" s="35" t="s">
        <v>54</v>
      </c>
      <c r="B70" s="36"/>
      <c r="C70" s="37">
        <v>7763</v>
      </c>
      <c r="D70" s="37">
        <v>5946</v>
      </c>
      <c r="E70" s="37">
        <v>5735</v>
      </c>
      <c r="F70" s="38">
        <v>96.45139589640094</v>
      </c>
      <c r="G70" s="39"/>
      <c r="H70" s="132">
        <v>25</v>
      </c>
      <c r="I70" s="133">
        <v>19.753</v>
      </c>
      <c r="J70" s="133">
        <v>18</v>
      </c>
      <c r="K70" s="40">
        <v>91.1253986736192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57</v>
      </c>
      <c r="D75" s="29">
        <v>3</v>
      </c>
      <c r="E75" s="29">
        <v>7</v>
      </c>
      <c r="F75" s="30"/>
      <c r="G75" s="30"/>
      <c r="H75" s="131">
        <v>0.067</v>
      </c>
      <c r="I75" s="131">
        <v>0.008</v>
      </c>
      <c r="J75" s="131">
        <v>0.025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57</v>
      </c>
      <c r="D80" s="37">
        <v>3</v>
      </c>
      <c r="E80" s="37">
        <v>7</v>
      </c>
      <c r="F80" s="38">
        <v>233.33333333333334</v>
      </c>
      <c r="G80" s="39"/>
      <c r="H80" s="132">
        <v>0.067</v>
      </c>
      <c r="I80" s="133">
        <v>0.008</v>
      </c>
      <c r="J80" s="133">
        <v>0.025</v>
      </c>
      <c r="K80" s="40">
        <v>312.5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>
        <v>1</v>
      </c>
      <c r="D83" s="29">
        <v>10</v>
      </c>
      <c r="E83" s="29">
        <v>10</v>
      </c>
      <c r="F83" s="30"/>
      <c r="G83" s="30"/>
      <c r="H83" s="131"/>
      <c r="I83" s="131">
        <v>0.013</v>
      </c>
      <c r="J83" s="131">
        <v>0.013</v>
      </c>
      <c r="K83" s="31"/>
    </row>
    <row r="84" spans="1:11" s="23" customFormat="1" ht="11.25" customHeight="1">
      <c r="A84" s="35" t="s">
        <v>66</v>
      </c>
      <c r="B84" s="36"/>
      <c r="C84" s="37">
        <v>1</v>
      </c>
      <c r="D84" s="37">
        <v>10</v>
      </c>
      <c r="E84" s="37">
        <v>10</v>
      </c>
      <c r="F84" s="38">
        <v>100</v>
      </c>
      <c r="G84" s="39"/>
      <c r="H84" s="132"/>
      <c r="I84" s="133">
        <v>0.013</v>
      </c>
      <c r="J84" s="133">
        <v>0.013</v>
      </c>
      <c r="K84" s="40">
        <v>100.00000000000001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7887</v>
      </c>
      <c r="D87" s="48">
        <v>6017</v>
      </c>
      <c r="E87" s="48">
        <v>5790</v>
      </c>
      <c r="F87" s="49">
        <v>96.22735582516204</v>
      </c>
      <c r="G87" s="39"/>
      <c r="H87" s="136">
        <v>25.272</v>
      </c>
      <c r="I87" s="137">
        <v>19.937</v>
      </c>
      <c r="J87" s="137">
        <v>18.158</v>
      </c>
      <c r="K87" s="49">
        <v>91.07689221046296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I77"/>
  <sheetViews>
    <sheetView view="pageBreakPreview" zoomScale="80" zoomScaleSheetLayoutView="80" workbookViewId="0" topLeftCell="A6">
      <selection activeCell="M19" sqref="M19"/>
    </sheetView>
  </sheetViews>
  <sheetFormatPr defaultColWidth="11.421875" defaultRowHeight="15"/>
  <cols>
    <col min="1" max="4" width="10.8515625" style="89" customWidth="1"/>
    <col min="5" max="5" width="1.8515625" style="89" customWidth="1"/>
    <col min="6" max="16384" width="10.8515625" style="89" customWidth="1"/>
  </cols>
  <sheetData>
    <row r="1" spans="1:9" ht="12">
      <c r="A1" s="88"/>
      <c r="B1" s="88"/>
      <c r="C1" s="88"/>
      <c r="D1" s="88"/>
      <c r="E1" s="88"/>
      <c r="F1" s="88"/>
      <c r="G1" s="88"/>
      <c r="H1" s="88"/>
      <c r="I1" s="88"/>
    </row>
    <row r="2" spans="1:9" ht="12">
      <c r="A2" s="88"/>
      <c r="B2" s="88"/>
      <c r="C2" s="88"/>
      <c r="D2" s="88"/>
      <c r="E2" s="88"/>
      <c r="F2" s="88"/>
      <c r="G2" s="88"/>
      <c r="H2" s="88"/>
      <c r="I2" s="88"/>
    </row>
    <row r="3" spans="1:9" ht="15">
      <c r="A3" s="157" t="s">
        <v>218</v>
      </c>
      <c r="B3" s="157"/>
      <c r="C3" s="157"/>
      <c r="D3" s="157"/>
      <c r="E3" s="157"/>
      <c r="F3" s="157"/>
      <c r="G3" s="157"/>
      <c r="H3" s="157"/>
      <c r="I3" s="157"/>
    </row>
    <row r="4" spans="1:9" ht="12">
      <c r="A4" s="88"/>
      <c r="B4" s="88"/>
      <c r="C4" s="88"/>
      <c r="D4" s="88"/>
      <c r="E4" s="88"/>
      <c r="F4" s="88"/>
      <c r="G4" s="88"/>
      <c r="H4" s="88"/>
      <c r="I4" s="88"/>
    </row>
    <row r="5" spans="1:9" ht="12">
      <c r="A5" s="88"/>
      <c r="B5" s="88"/>
      <c r="C5" s="88"/>
      <c r="D5" s="88"/>
      <c r="E5" s="88"/>
      <c r="F5" s="88"/>
      <c r="G5" s="88"/>
      <c r="H5" s="88"/>
      <c r="I5" s="88"/>
    </row>
    <row r="6" spans="1:9" ht="12">
      <c r="A6" s="90" t="s">
        <v>280</v>
      </c>
      <c r="B6" s="91"/>
      <c r="C6" s="91"/>
      <c r="D6" s="92"/>
      <c r="E6" s="92"/>
      <c r="F6" s="92"/>
      <c r="G6" s="92"/>
      <c r="H6" s="92"/>
      <c r="I6" s="92"/>
    </row>
    <row r="7" spans="1:9" s="6" customFormat="1" ht="12">
      <c r="A7" s="125"/>
      <c r="B7" s="126"/>
      <c r="C7" s="126"/>
      <c r="D7" s="127"/>
      <c r="E7" s="127"/>
      <c r="F7" s="127"/>
      <c r="G7" s="127"/>
      <c r="H7" s="127"/>
      <c r="I7" s="127"/>
    </row>
    <row r="8" spans="1:9" ht="12">
      <c r="A8" s="90" t="s">
        <v>332</v>
      </c>
      <c r="B8" s="88"/>
      <c r="C8" s="88"/>
      <c r="D8" s="88"/>
      <c r="E8" s="88"/>
      <c r="F8" s="88"/>
      <c r="G8" s="88"/>
      <c r="H8" s="88"/>
      <c r="I8" s="88"/>
    </row>
    <row r="9" spans="1:9" ht="12">
      <c r="A9" s="93"/>
      <c r="B9" s="88"/>
      <c r="C9" s="88"/>
      <c r="D9" s="88"/>
      <c r="E9" s="88"/>
      <c r="F9" s="88"/>
      <c r="G9" s="88"/>
      <c r="H9" s="88"/>
      <c r="I9" s="88"/>
    </row>
    <row r="10" spans="1:9" ht="12">
      <c r="A10" s="88"/>
      <c r="B10" s="88"/>
      <c r="C10" s="88"/>
      <c r="D10" s="88"/>
      <c r="E10" s="88"/>
      <c r="F10" s="88"/>
      <c r="G10" s="88"/>
      <c r="H10" s="88"/>
      <c r="I10" s="88"/>
    </row>
    <row r="11" spans="1:9" ht="12">
      <c r="A11" s="94"/>
      <c r="B11" s="95"/>
      <c r="C11" s="95"/>
      <c r="D11" s="96" t="s">
        <v>219</v>
      </c>
      <c r="E11" s="92"/>
      <c r="F11" s="94"/>
      <c r="G11" s="95"/>
      <c r="H11" s="95"/>
      <c r="I11" s="96" t="s">
        <v>219</v>
      </c>
    </row>
    <row r="12" spans="1:9" ht="12">
      <c r="A12" s="97"/>
      <c r="B12" s="98"/>
      <c r="C12" s="98"/>
      <c r="D12" s="99"/>
      <c r="E12" s="92"/>
      <c r="F12" s="97"/>
      <c r="G12" s="98"/>
      <c r="H12" s="98"/>
      <c r="I12" s="99"/>
    </row>
    <row r="13" spans="1:9" ht="5.25" customHeight="1">
      <c r="A13" s="100"/>
      <c r="B13" s="101"/>
      <c r="C13" s="101"/>
      <c r="D13" s="102"/>
      <c r="E13" s="92"/>
      <c r="F13" s="100"/>
      <c r="G13" s="101"/>
      <c r="H13" s="101"/>
      <c r="I13" s="102"/>
    </row>
    <row r="14" spans="1:9" ht="12">
      <c r="A14" s="97" t="s">
        <v>220</v>
      </c>
      <c r="B14" s="98"/>
      <c r="C14" s="98"/>
      <c r="D14" s="99">
        <v>14</v>
      </c>
      <c r="E14" s="92"/>
      <c r="F14" s="97" t="s">
        <v>252</v>
      </c>
      <c r="G14" s="98"/>
      <c r="H14" s="98"/>
      <c r="I14" s="99">
        <v>46</v>
      </c>
    </row>
    <row r="15" spans="1:9" ht="5.25" customHeight="1">
      <c r="A15" s="100"/>
      <c r="B15" s="101"/>
      <c r="C15" s="101"/>
      <c r="D15" s="102"/>
      <c r="E15" s="92"/>
      <c r="F15" s="100"/>
      <c r="G15" s="101"/>
      <c r="H15" s="101"/>
      <c r="I15" s="102"/>
    </row>
    <row r="16" spans="1:9" ht="12">
      <c r="A16" s="97" t="s">
        <v>221</v>
      </c>
      <c r="B16" s="98"/>
      <c r="C16" s="98"/>
      <c r="D16" s="99">
        <v>15</v>
      </c>
      <c r="E16" s="92"/>
      <c r="F16" s="97" t="s">
        <v>253</v>
      </c>
      <c r="G16" s="98"/>
      <c r="H16" s="98"/>
      <c r="I16" s="128">
        <v>47</v>
      </c>
    </row>
    <row r="17" spans="1:9" ht="5.25" customHeight="1">
      <c r="A17" s="100"/>
      <c r="B17" s="101"/>
      <c r="C17" s="101"/>
      <c r="D17" s="102"/>
      <c r="E17" s="92"/>
      <c r="F17" s="100"/>
      <c r="G17" s="101"/>
      <c r="H17" s="101"/>
      <c r="I17" s="129"/>
    </row>
    <row r="18" spans="1:9" ht="12">
      <c r="A18" s="97" t="s">
        <v>222</v>
      </c>
      <c r="B18" s="98"/>
      <c r="C18" s="98"/>
      <c r="D18" s="99">
        <v>16</v>
      </c>
      <c r="E18" s="92"/>
      <c r="F18" s="97" t="s">
        <v>254</v>
      </c>
      <c r="G18" s="98"/>
      <c r="H18" s="98"/>
      <c r="I18" s="128">
        <v>48</v>
      </c>
    </row>
    <row r="19" spans="1:9" ht="5.25" customHeight="1">
      <c r="A19" s="100"/>
      <c r="B19" s="101"/>
      <c r="C19" s="101"/>
      <c r="D19" s="102"/>
      <c r="E19" s="92"/>
      <c r="F19" s="100"/>
      <c r="G19" s="101"/>
      <c r="H19" s="101"/>
      <c r="I19" s="129"/>
    </row>
    <row r="20" spans="1:9" ht="12">
      <c r="A20" s="97" t="s">
        <v>223</v>
      </c>
      <c r="B20" s="98"/>
      <c r="C20" s="98"/>
      <c r="D20" s="128">
        <v>17</v>
      </c>
      <c r="E20" s="92"/>
      <c r="F20" s="97" t="s">
        <v>255</v>
      </c>
      <c r="G20" s="98"/>
      <c r="H20" s="98"/>
      <c r="I20" s="128">
        <v>49</v>
      </c>
    </row>
    <row r="21" spans="1:9" ht="5.25" customHeight="1">
      <c r="A21" s="100"/>
      <c r="B21" s="101"/>
      <c r="C21" s="101"/>
      <c r="D21" s="129"/>
      <c r="E21" s="92"/>
      <c r="F21" s="100"/>
      <c r="G21" s="101"/>
      <c r="H21" s="101"/>
      <c r="I21" s="129"/>
    </row>
    <row r="22" spans="1:9" ht="12">
      <c r="A22" s="97" t="s">
        <v>224</v>
      </c>
      <c r="B22" s="98"/>
      <c r="C22" s="98"/>
      <c r="D22" s="128">
        <v>18</v>
      </c>
      <c r="E22" s="92"/>
      <c r="F22" s="97" t="s">
        <v>256</v>
      </c>
      <c r="G22" s="98"/>
      <c r="H22" s="98"/>
      <c r="I22" s="128">
        <v>50</v>
      </c>
    </row>
    <row r="23" spans="1:9" ht="5.25" customHeight="1">
      <c r="A23" s="100"/>
      <c r="B23" s="101"/>
      <c r="C23" s="101"/>
      <c r="D23" s="129"/>
      <c r="E23" s="92"/>
      <c r="F23" s="100"/>
      <c r="G23" s="101"/>
      <c r="H23" s="101"/>
      <c r="I23" s="129"/>
    </row>
    <row r="24" spans="1:9" ht="12">
      <c r="A24" s="97" t="s">
        <v>225</v>
      </c>
      <c r="B24" s="98"/>
      <c r="C24" s="98"/>
      <c r="D24" s="128">
        <v>19</v>
      </c>
      <c r="E24" s="92"/>
      <c r="F24" s="97" t="s">
        <v>257</v>
      </c>
      <c r="G24" s="98"/>
      <c r="H24" s="98"/>
      <c r="I24" s="128">
        <v>51</v>
      </c>
    </row>
    <row r="25" spans="1:9" ht="5.25" customHeight="1">
      <c r="A25" s="100"/>
      <c r="B25" s="101"/>
      <c r="C25" s="101"/>
      <c r="D25" s="129"/>
      <c r="E25" s="92"/>
      <c r="F25" s="100"/>
      <c r="G25" s="101"/>
      <c r="H25" s="101"/>
      <c r="I25" s="129"/>
    </row>
    <row r="26" spans="1:9" ht="12">
      <c r="A26" s="97" t="s">
        <v>226</v>
      </c>
      <c r="B26" s="98"/>
      <c r="C26" s="98"/>
      <c r="D26" s="128">
        <v>20</v>
      </c>
      <c r="E26" s="92"/>
      <c r="F26" s="97" t="s">
        <v>258</v>
      </c>
      <c r="G26" s="98"/>
      <c r="H26" s="98"/>
      <c r="I26" s="128">
        <v>52</v>
      </c>
    </row>
    <row r="27" spans="1:9" ht="5.25" customHeight="1">
      <c r="A27" s="100"/>
      <c r="B27" s="101"/>
      <c r="C27" s="101"/>
      <c r="D27" s="129"/>
      <c r="E27" s="92"/>
      <c r="F27" s="100"/>
      <c r="G27" s="101"/>
      <c r="H27" s="101"/>
      <c r="I27" s="129"/>
    </row>
    <row r="28" spans="1:9" ht="12">
      <c r="A28" s="97" t="s">
        <v>227</v>
      </c>
      <c r="B28" s="98"/>
      <c r="C28" s="98"/>
      <c r="D28" s="128">
        <v>21</v>
      </c>
      <c r="E28" s="92"/>
      <c r="F28" s="97" t="s">
        <v>259</v>
      </c>
      <c r="G28" s="98"/>
      <c r="H28" s="98"/>
      <c r="I28" s="128">
        <v>53</v>
      </c>
    </row>
    <row r="29" spans="1:9" ht="5.25" customHeight="1">
      <c r="A29" s="100"/>
      <c r="B29" s="101"/>
      <c r="C29" s="101"/>
      <c r="D29" s="129"/>
      <c r="E29" s="92"/>
      <c r="F29" s="100"/>
      <c r="G29" s="101"/>
      <c r="H29" s="101"/>
      <c r="I29" s="129"/>
    </row>
    <row r="30" spans="1:9" ht="12">
      <c r="A30" s="97" t="s">
        <v>228</v>
      </c>
      <c r="B30" s="98"/>
      <c r="C30" s="98"/>
      <c r="D30" s="128">
        <v>22</v>
      </c>
      <c r="E30" s="92"/>
      <c r="F30" s="97" t="s">
        <v>260</v>
      </c>
      <c r="G30" s="98"/>
      <c r="H30" s="98"/>
      <c r="I30" s="128">
        <v>54</v>
      </c>
    </row>
    <row r="31" spans="1:9" ht="5.25" customHeight="1">
      <c r="A31" s="100"/>
      <c r="B31" s="101"/>
      <c r="C31" s="101"/>
      <c r="D31" s="129"/>
      <c r="E31" s="92"/>
      <c r="F31" s="100"/>
      <c r="G31" s="101"/>
      <c r="H31" s="101"/>
      <c r="I31" s="129"/>
    </row>
    <row r="32" spans="1:9" ht="12">
      <c r="A32" s="97" t="s">
        <v>229</v>
      </c>
      <c r="B32" s="98"/>
      <c r="C32" s="98"/>
      <c r="D32" s="128">
        <v>23</v>
      </c>
      <c r="E32" s="92"/>
      <c r="F32" s="97" t="s">
        <v>261</v>
      </c>
      <c r="G32" s="98"/>
      <c r="H32" s="98"/>
      <c r="I32" s="128">
        <v>55</v>
      </c>
    </row>
    <row r="33" spans="1:9" ht="5.25" customHeight="1">
      <c r="A33" s="100"/>
      <c r="B33" s="101"/>
      <c r="C33" s="101"/>
      <c r="D33" s="129"/>
      <c r="E33" s="92"/>
      <c r="F33" s="100"/>
      <c r="G33" s="101"/>
      <c r="H33" s="101"/>
      <c r="I33" s="129"/>
    </row>
    <row r="34" spans="1:9" ht="12">
      <c r="A34" s="97" t="s">
        <v>230</v>
      </c>
      <c r="B34" s="98"/>
      <c r="C34" s="98"/>
      <c r="D34" s="128">
        <v>24</v>
      </c>
      <c r="E34" s="92"/>
      <c r="F34" s="97" t="s">
        <v>262</v>
      </c>
      <c r="G34" s="98"/>
      <c r="H34" s="98"/>
      <c r="I34" s="128">
        <v>56</v>
      </c>
    </row>
    <row r="35" spans="1:9" ht="5.25" customHeight="1">
      <c r="A35" s="100"/>
      <c r="B35" s="101"/>
      <c r="C35" s="101"/>
      <c r="D35" s="129"/>
      <c r="E35" s="92"/>
      <c r="F35" s="100"/>
      <c r="G35" s="101"/>
      <c r="H35" s="101"/>
      <c r="I35" s="129"/>
    </row>
    <row r="36" spans="1:9" ht="12">
      <c r="A36" s="97" t="s">
        <v>231</v>
      </c>
      <c r="B36" s="98"/>
      <c r="C36" s="98"/>
      <c r="D36" s="128">
        <v>25</v>
      </c>
      <c r="E36" s="92"/>
      <c r="F36" s="97" t="s">
        <v>263</v>
      </c>
      <c r="G36" s="98"/>
      <c r="H36" s="98"/>
      <c r="I36" s="128">
        <v>57</v>
      </c>
    </row>
    <row r="37" spans="1:9" ht="5.25" customHeight="1">
      <c r="A37" s="100"/>
      <c r="B37" s="101"/>
      <c r="C37" s="101"/>
      <c r="D37" s="129"/>
      <c r="E37" s="92"/>
      <c r="F37" s="100"/>
      <c r="G37" s="101"/>
      <c r="H37" s="101"/>
      <c r="I37" s="129"/>
    </row>
    <row r="38" spans="1:9" ht="12">
      <c r="A38" s="97" t="s">
        <v>232</v>
      </c>
      <c r="B38" s="98"/>
      <c r="C38" s="98"/>
      <c r="D38" s="128">
        <v>26</v>
      </c>
      <c r="E38" s="92"/>
      <c r="F38" s="97" t="s">
        <v>264</v>
      </c>
      <c r="G38" s="98"/>
      <c r="H38" s="98"/>
      <c r="I38" s="128">
        <v>58</v>
      </c>
    </row>
    <row r="39" spans="1:9" ht="5.25" customHeight="1">
      <c r="A39" s="100"/>
      <c r="B39" s="101"/>
      <c r="C39" s="101"/>
      <c r="D39" s="129"/>
      <c r="E39" s="92"/>
      <c r="F39" s="100"/>
      <c r="G39" s="101"/>
      <c r="H39" s="101"/>
      <c r="I39" s="129"/>
    </row>
    <row r="40" spans="1:9" ht="12">
      <c r="A40" s="97" t="s">
        <v>233</v>
      </c>
      <c r="B40" s="98"/>
      <c r="C40" s="98"/>
      <c r="D40" s="128">
        <v>27</v>
      </c>
      <c r="E40" s="92"/>
      <c r="F40" s="97" t="s">
        <v>265</v>
      </c>
      <c r="G40" s="98"/>
      <c r="H40" s="98"/>
      <c r="I40" s="128">
        <v>59</v>
      </c>
    </row>
    <row r="41" spans="1:9" ht="5.25" customHeight="1">
      <c r="A41" s="100"/>
      <c r="B41" s="101"/>
      <c r="C41" s="101"/>
      <c r="D41" s="129"/>
      <c r="E41" s="92"/>
      <c r="F41" s="100"/>
      <c r="G41" s="101"/>
      <c r="H41" s="101"/>
      <c r="I41" s="129"/>
    </row>
    <row r="42" spans="1:9" ht="12">
      <c r="A42" s="97" t="s">
        <v>234</v>
      </c>
      <c r="B42" s="98"/>
      <c r="C42" s="98"/>
      <c r="D42" s="128">
        <v>28</v>
      </c>
      <c r="E42" s="92"/>
      <c r="F42" s="97" t="s">
        <v>266</v>
      </c>
      <c r="G42" s="98"/>
      <c r="H42" s="98"/>
      <c r="I42" s="128">
        <v>60</v>
      </c>
    </row>
    <row r="43" spans="1:9" ht="5.25" customHeight="1">
      <c r="A43" s="100"/>
      <c r="B43" s="101"/>
      <c r="C43" s="101"/>
      <c r="D43" s="129"/>
      <c r="E43" s="92"/>
      <c r="F43" s="100"/>
      <c r="G43" s="101"/>
      <c r="H43" s="101"/>
      <c r="I43" s="129"/>
    </row>
    <row r="44" spans="1:9" ht="12">
      <c r="A44" s="97" t="s">
        <v>235</v>
      </c>
      <c r="B44" s="98"/>
      <c r="C44" s="98"/>
      <c r="D44" s="128">
        <v>29</v>
      </c>
      <c r="E44" s="92"/>
      <c r="F44" s="97" t="s">
        <v>267</v>
      </c>
      <c r="G44" s="98"/>
      <c r="H44" s="98"/>
      <c r="I44" s="128">
        <v>61</v>
      </c>
    </row>
    <row r="45" spans="1:9" ht="5.25" customHeight="1">
      <c r="A45" s="100"/>
      <c r="B45" s="101"/>
      <c r="C45" s="101"/>
      <c r="D45" s="129"/>
      <c r="E45" s="92"/>
      <c r="F45" s="100"/>
      <c r="G45" s="101"/>
      <c r="H45" s="101"/>
      <c r="I45" s="129"/>
    </row>
    <row r="46" spans="1:9" ht="12">
      <c r="A46" s="97" t="s">
        <v>236</v>
      </c>
      <c r="B46" s="98"/>
      <c r="C46" s="98"/>
      <c r="D46" s="128">
        <v>30</v>
      </c>
      <c r="E46" s="92"/>
      <c r="F46" s="97" t="s">
        <v>268</v>
      </c>
      <c r="G46" s="98"/>
      <c r="H46" s="98"/>
      <c r="I46" s="128">
        <v>62</v>
      </c>
    </row>
    <row r="47" spans="1:9" ht="5.25" customHeight="1">
      <c r="A47" s="100"/>
      <c r="B47" s="101"/>
      <c r="C47" s="101"/>
      <c r="D47" s="129"/>
      <c r="E47" s="92"/>
      <c r="F47" s="100"/>
      <c r="G47" s="101"/>
      <c r="H47" s="101"/>
      <c r="I47" s="102"/>
    </row>
    <row r="48" spans="1:9" ht="12">
      <c r="A48" s="97" t="s">
        <v>237</v>
      </c>
      <c r="B48" s="98"/>
      <c r="C48" s="98"/>
      <c r="D48" s="128">
        <v>31</v>
      </c>
      <c r="E48" s="92"/>
      <c r="F48" s="97"/>
      <c r="G48" s="98"/>
      <c r="H48" s="98"/>
      <c r="I48" s="99"/>
    </row>
    <row r="49" spans="1:9" ht="5.25" customHeight="1">
      <c r="A49" s="100"/>
      <c r="B49" s="101"/>
      <c r="C49" s="101"/>
      <c r="D49" s="129"/>
      <c r="E49" s="92"/>
      <c r="F49" s="100"/>
      <c r="G49" s="101"/>
      <c r="H49" s="101"/>
      <c r="I49" s="102"/>
    </row>
    <row r="50" spans="1:9" ht="12">
      <c r="A50" s="97" t="s">
        <v>238</v>
      </c>
      <c r="B50" s="98"/>
      <c r="C50" s="98"/>
      <c r="D50" s="128">
        <v>32</v>
      </c>
      <c r="E50" s="92"/>
      <c r="F50" s="97"/>
      <c r="G50" s="98"/>
      <c r="H50" s="98"/>
      <c r="I50" s="99"/>
    </row>
    <row r="51" spans="1:9" ht="5.25" customHeight="1">
      <c r="A51" s="100"/>
      <c r="B51" s="101"/>
      <c r="C51" s="101"/>
      <c r="D51" s="129"/>
      <c r="E51" s="92"/>
      <c r="F51" s="100"/>
      <c r="G51" s="101"/>
      <c r="H51" s="101"/>
      <c r="I51" s="102"/>
    </row>
    <row r="52" spans="1:9" ht="12">
      <c r="A52" s="97" t="s">
        <v>239</v>
      </c>
      <c r="B52" s="98"/>
      <c r="C52" s="98"/>
      <c r="D52" s="128">
        <v>33</v>
      </c>
      <c r="E52" s="92"/>
      <c r="F52" s="97"/>
      <c r="G52" s="98"/>
      <c r="H52" s="98"/>
      <c r="I52" s="99"/>
    </row>
    <row r="53" spans="1:9" ht="5.25" customHeight="1">
      <c r="A53" s="100"/>
      <c r="B53" s="101"/>
      <c r="C53" s="101"/>
      <c r="D53" s="129"/>
      <c r="E53" s="92"/>
      <c r="F53" s="100"/>
      <c r="G53" s="101"/>
      <c r="H53" s="101"/>
      <c r="I53" s="102"/>
    </row>
    <row r="54" spans="1:9" ht="12">
      <c r="A54" s="97" t="s">
        <v>240</v>
      </c>
      <c r="B54" s="98"/>
      <c r="C54" s="98"/>
      <c r="D54" s="128">
        <v>34</v>
      </c>
      <c r="E54" s="92"/>
      <c r="F54" s="97"/>
      <c r="G54" s="98"/>
      <c r="H54" s="98"/>
      <c r="I54" s="99"/>
    </row>
    <row r="55" spans="1:9" ht="5.25" customHeight="1">
      <c r="A55" s="100"/>
      <c r="B55" s="101"/>
      <c r="C55" s="101"/>
      <c r="D55" s="129"/>
      <c r="E55" s="92"/>
      <c r="F55" s="100"/>
      <c r="G55" s="101"/>
      <c r="H55" s="101"/>
      <c r="I55" s="102"/>
    </row>
    <row r="56" spans="1:9" ht="12">
      <c r="A56" s="97" t="s">
        <v>241</v>
      </c>
      <c r="B56" s="98"/>
      <c r="C56" s="98"/>
      <c r="D56" s="128">
        <v>35</v>
      </c>
      <c r="E56" s="92"/>
      <c r="F56" s="97"/>
      <c r="G56" s="98"/>
      <c r="H56" s="98"/>
      <c r="I56" s="99"/>
    </row>
    <row r="57" spans="1:9" ht="5.25" customHeight="1">
      <c r="A57" s="100"/>
      <c r="B57" s="101"/>
      <c r="C57" s="101"/>
      <c r="D57" s="129"/>
      <c r="E57" s="92"/>
      <c r="F57" s="100"/>
      <c r="G57" s="101"/>
      <c r="H57" s="101"/>
      <c r="I57" s="102"/>
    </row>
    <row r="58" spans="1:9" ht="12">
      <c r="A58" s="97" t="s">
        <v>242</v>
      </c>
      <c r="B58" s="98"/>
      <c r="C58" s="98"/>
      <c r="D58" s="128">
        <v>36</v>
      </c>
      <c r="E58" s="92"/>
      <c r="F58" s="97"/>
      <c r="G58" s="98"/>
      <c r="H58" s="98"/>
      <c r="I58" s="99"/>
    </row>
    <row r="59" spans="1:9" ht="5.25" customHeight="1">
      <c r="A59" s="100"/>
      <c r="B59" s="101"/>
      <c r="C59" s="101"/>
      <c r="D59" s="129"/>
      <c r="E59" s="92"/>
      <c r="F59" s="100"/>
      <c r="G59" s="101"/>
      <c r="H59" s="101"/>
      <c r="I59" s="102"/>
    </row>
    <row r="60" spans="1:9" ht="12">
      <c r="A60" s="97" t="s">
        <v>243</v>
      </c>
      <c r="B60" s="98"/>
      <c r="C60" s="98"/>
      <c r="D60" s="128">
        <v>37</v>
      </c>
      <c r="E60" s="92"/>
      <c r="F60" s="97"/>
      <c r="G60" s="98"/>
      <c r="H60" s="98"/>
      <c r="I60" s="99"/>
    </row>
    <row r="61" spans="1:9" ht="5.25" customHeight="1">
      <c r="A61" s="100"/>
      <c r="B61" s="101"/>
      <c r="C61" s="101"/>
      <c r="D61" s="129"/>
      <c r="E61" s="92"/>
      <c r="F61" s="100"/>
      <c r="G61" s="101"/>
      <c r="H61" s="101"/>
      <c r="I61" s="102"/>
    </row>
    <row r="62" spans="1:9" ht="12">
      <c r="A62" s="97" t="s">
        <v>244</v>
      </c>
      <c r="B62" s="98"/>
      <c r="C62" s="98"/>
      <c r="D62" s="128">
        <v>38</v>
      </c>
      <c r="E62" s="92"/>
      <c r="F62" s="97"/>
      <c r="G62" s="98"/>
      <c r="H62" s="98"/>
      <c r="I62" s="99"/>
    </row>
    <row r="63" spans="1:9" ht="5.25" customHeight="1">
      <c r="A63" s="100"/>
      <c r="B63" s="101"/>
      <c r="C63" s="101"/>
      <c r="D63" s="129"/>
      <c r="E63" s="92"/>
      <c r="F63" s="100"/>
      <c r="G63" s="101"/>
      <c r="H63" s="101"/>
      <c r="I63" s="102"/>
    </row>
    <row r="64" spans="1:9" ht="12">
      <c r="A64" s="97" t="s">
        <v>245</v>
      </c>
      <c r="B64" s="98"/>
      <c r="C64" s="98"/>
      <c r="D64" s="128">
        <v>39</v>
      </c>
      <c r="E64" s="92"/>
      <c r="F64" s="97"/>
      <c r="G64" s="98"/>
      <c r="H64" s="98"/>
      <c r="I64" s="99"/>
    </row>
    <row r="65" spans="1:9" ht="5.25" customHeight="1">
      <c r="A65" s="100"/>
      <c r="B65" s="101"/>
      <c r="C65" s="101"/>
      <c r="D65" s="129"/>
      <c r="E65" s="92"/>
      <c r="F65" s="100"/>
      <c r="G65" s="101"/>
      <c r="H65" s="101"/>
      <c r="I65" s="102"/>
    </row>
    <row r="66" spans="1:9" ht="12">
      <c r="A66" s="97" t="s">
        <v>246</v>
      </c>
      <c r="B66" s="98"/>
      <c r="C66" s="98"/>
      <c r="D66" s="128">
        <v>40</v>
      </c>
      <c r="E66" s="92"/>
      <c r="F66" s="97"/>
      <c r="G66" s="98"/>
      <c r="H66" s="98"/>
      <c r="I66" s="99"/>
    </row>
    <row r="67" spans="1:9" ht="5.25" customHeight="1">
      <c r="A67" s="100"/>
      <c r="B67" s="101"/>
      <c r="C67" s="101"/>
      <c r="D67" s="129"/>
      <c r="E67" s="92"/>
      <c r="F67" s="100"/>
      <c r="G67" s="101"/>
      <c r="H67" s="101"/>
      <c r="I67" s="102"/>
    </row>
    <row r="68" spans="1:9" ht="12">
      <c r="A68" s="97" t="s">
        <v>247</v>
      </c>
      <c r="B68" s="98"/>
      <c r="C68" s="98"/>
      <c r="D68" s="128">
        <v>41</v>
      </c>
      <c r="E68" s="92"/>
      <c r="F68" s="97"/>
      <c r="G68" s="98"/>
      <c r="H68" s="98"/>
      <c r="I68" s="99"/>
    </row>
    <row r="69" spans="1:9" ht="5.25" customHeight="1">
      <c r="A69" s="100"/>
      <c r="B69" s="101"/>
      <c r="C69" s="101"/>
      <c r="D69" s="129"/>
      <c r="E69" s="92"/>
      <c r="F69" s="100"/>
      <c r="G69" s="101"/>
      <c r="H69" s="101"/>
      <c r="I69" s="102"/>
    </row>
    <row r="70" spans="1:9" ht="12">
      <c r="A70" s="97" t="s">
        <v>248</v>
      </c>
      <c r="B70" s="98"/>
      <c r="C70" s="98"/>
      <c r="D70" s="128">
        <v>42</v>
      </c>
      <c r="E70" s="92"/>
      <c r="F70" s="97"/>
      <c r="G70" s="98"/>
      <c r="H70" s="98"/>
      <c r="I70" s="99"/>
    </row>
    <row r="71" spans="1:9" ht="5.25" customHeight="1">
      <c r="A71" s="100"/>
      <c r="B71" s="101"/>
      <c r="C71" s="101"/>
      <c r="D71" s="129"/>
      <c r="E71" s="92"/>
      <c r="F71" s="100"/>
      <c r="G71" s="101"/>
      <c r="H71" s="101"/>
      <c r="I71" s="102"/>
    </row>
    <row r="72" spans="1:9" ht="12">
      <c r="A72" s="97" t="s">
        <v>249</v>
      </c>
      <c r="B72" s="98"/>
      <c r="C72" s="98"/>
      <c r="D72" s="128">
        <v>43</v>
      </c>
      <c r="E72" s="92"/>
      <c r="F72" s="97"/>
      <c r="G72" s="98"/>
      <c r="H72" s="98"/>
      <c r="I72" s="99"/>
    </row>
    <row r="73" spans="1:9" ht="5.25" customHeight="1">
      <c r="A73" s="100"/>
      <c r="B73" s="101"/>
      <c r="C73" s="101"/>
      <c r="D73" s="102"/>
      <c r="E73" s="88"/>
      <c r="F73" s="100"/>
      <c r="G73" s="101"/>
      <c r="H73" s="101"/>
      <c r="I73" s="102"/>
    </row>
    <row r="74" spans="1:9" ht="12">
      <c r="A74" s="97" t="s">
        <v>250</v>
      </c>
      <c r="B74" s="98"/>
      <c r="C74" s="98"/>
      <c r="D74" s="128">
        <v>44</v>
      </c>
      <c r="E74" s="88"/>
      <c r="F74" s="97"/>
      <c r="G74" s="98"/>
      <c r="H74" s="98"/>
      <c r="I74" s="99"/>
    </row>
    <row r="75" spans="1:9" ht="5.25" customHeight="1">
      <c r="A75" s="100"/>
      <c r="B75" s="101"/>
      <c r="C75" s="101"/>
      <c r="D75" s="129"/>
      <c r="E75" s="88"/>
      <c r="F75" s="100"/>
      <c r="G75" s="101"/>
      <c r="H75" s="101"/>
      <c r="I75" s="102"/>
    </row>
    <row r="76" spans="1:9" ht="12">
      <c r="A76" s="97" t="s">
        <v>251</v>
      </c>
      <c r="B76" s="98"/>
      <c r="C76" s="98"/>
      <c r="D76" s="128">
        <v>45</v>
      </c>
      <c r="E76" s="88"/>
      <c r="F76" s="97"/>
      <c r="G76" s="98"/>
      <c r="H76" s="98"/>
      <c r="I76" s="99"/>
    </row>
    <row r="77" spans="1:9" ht="5.25" customHeight="1">
      <c r="A77" s="103"/>
      <c r="B77" s="104"/>
      <c r="C77" s="104"/>
      <c r="D77" s="105"/>
      <c r="E77" s="88"/>
      <c r="F77" s="103"/>
      <c r="G77" s="104"/>
      <c r="H77" s="104"/>
      <c r="I77" s="105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1" fitToWidth="1" horizontalDpi="600" verticalDpi="600" orientation="portrait" paperSize="9" scale="98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10</v>
      </c>
      <c r="F7" s="21" t="s">
        <v>330</v>
      </c>
      <c r="G7" s="22"/>
      <c r="H7" s="19" t="s">
        <v>329</v>
      </c>
      <c r="I7" s="20" t="s">
        <v>6</v>
      </c>
      <c r="J7" s="20"/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403</v>
      </c>
      <c r="D9" s="29">
        <v>403</v>
      </c>
      <c r="E9" s="29">
        <v>390</v>
      </c>
      <c r="F9" s="30"/>
      <c r="G9" s="30"/>
      <c r="H9" s="131">
        <v>17.32</v>
      </c>
      <c r="I9" s="131">
        <v>17.32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199</v>
      </c>
      <c r="D10" s="29">
        <v>199</v>
      </c>
      <c r="E10" s="29">
        <v>195</v>
      </c>
      <c r="F10" s="30"/>
      <c r="G10" s="30"/>
      <c r="H10" s="131">
        <v>8.557</v>
      </c>
      <c r="I10" s="131">
        <v>8.557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378</v>
      </c>
      <c r="D11" s="29">
        <v>378</v>
      </c>
      <c r="E11" s="29">
        <v>358</v>
      </c>
      <c r="F11" s="30"/>
      <c r="G11" s="30"/>
      <c r="H11" s="131">
        <v>18.522</v>
      </c>
      <c r="I11" s="131">
        <v>18.522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260</v>
      </c>
      <c r="D12" s="29">
        <v>260</v>
      </c>
      <c r="E12" s="29">
        <v>255</v>
      </c>
      <c r="F12" s="30"/>
      <c r="G12" s="30"/>
      <c r="H12" s="131">
        <v>8.58</v>
      </c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>
        <v>1240</v>
      </c>
      <c r="D13" s="37">
        <v>1240</v>
      </c>
      <c r="E13" s="37">
        <v>1198</v>
      </c>
      <c r="F13" s="38">
        <v>96.61290322580645</v>
      </c>
      <c r="G13" s="39"/>
      <c r="H13" s="132">
        <v>52.979</v>
      </c>
      <c r="I13" s="133">
        <v>44.399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6</v>
      </c>
      <c r="D15" s="37">
        <v>5</v>
      </c>
      <c r="E15" s="37">
        <v>7</v>
      </c>
      <c r="F15" s="38">
        <v>140</v>
      </c>
      <c r="G15" s="39"/>
      <c r="H15" s="132">
        <v>0.132</v>
      </c>
      <c r="I15" s="133">
        <v>0.125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>
        <v>1</v>
      </c>
      <c r="E17" s="37">
        <v>1</v>
      </c>
      <c r="F17" s="38">
        <v>100</v>
      </c>
      <c r="G17" s="39"/>
      <c r="H17" s="132"/>
      <c r="I17" s="133">
        <v>0.023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30</v>
      </c>
      <c r="D19" s="29">
        <v>28</v>
      </c>
      <c r="E19" s="29">
        <v>30</v>
      </c>
      <c r="F19" s="30"/>
      <c r="G19" s="30"/>
      <c r="H19" s="131">
        <v>0.775</v>
      </c>
      <c r="I19" s="131">
        <v>0.644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15</v>
      </c>
      <c r="D20" s="29">
        <v>14</v>
      </c>
      <c r="E20" s="29">
        <v>16</v>
      </c>
      <c r="F20" s="30"/>
      <c r="G20" s="30"/>
      <c r="H20" s="131">
        <v>0.405</v>
      </c>
      <c r="I20" s="131">
        <v>0.35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39</v>
      </c>
      <c r="D21" s="29">
        <v>14</v>
      </c>
      <c r="E21" s="29">
        <v>14</v>
      </c>
      <c r="F21" s="30"/>
      <c r="G21" s="30"/>
      <c r="H21" s="131">
        <v>0.375</v>
      </c>
      <c r="I21" s="131">
        <v>0.34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84</v>
      </c>
      <c r="D22" s="37">
        <v>56</v>
      </c>
      <c r="E22" s="37">
        <v>60</v>
      </c>
      <c r="F22" s="38">
        <v>107.14285714285714</v>
      </c>
      <c r="G22" s="39"/>
      <c r="H22" s="132">
        <v>1.5550000000000002</v>
      </c>
      <c r="I22" s="133">
        <v>1.334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57</v>
      </c>
      <c r="D24" s="37">
        <v>38</v>
      </c>
      <c r="E24" s="37">
        <v>40</v>
      </c>
      <c r="F24" s="38">
        <v>105.26315789473684</v>
      </c>
      <c r="G24" s="39"/>
      <c r="H24" s="132">
        <v>1.4</v>
      </c>
      <c r="I24" s="133">
        <v>0.908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100</v>
      </c>
      <c r="D26" s="37">
        <v>75</v>
      </c>
      <c r="E26" s="37">
        <v>80</v>
      </c>
      <c r="F26" s="38">
        <v>106.66666666666667</v>
      </c>
      <c r="G26" s="39"/>
      <c r="H26" s="132">
        <v>4.2</v>
      </c>
      <c r="I26" s="133">
        <v>3.1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5</v>
      </c>
      <c r="D28" s="29">
        <v>4</v>
      </c>
      <c r="E28" s="29">
        <v>4</v>
      </c>
      <c r="F28" s="30"/>
      <c r="G28" s="30"/>
      <c r="H28" s="131">
        <v>0.11</v>
      </c>
      <c r="I28" s="131">
        <v>0.08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>
        <v>2</v>
      </c>
      <c r="E29" s="29">
        <v>3</v>
      </c>
      <c r="F29" s="30"/>
      <c r="G29" s="30"/>
      <c r="H29" s="131"/>
      <c r="I29" s="131">
        <v>0.05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30</v>
      </c>
      <c r="D30" s="29">
        <v>65</v>
      </c>
      <c r="E30" s="29">
        <v>60</v>
      </c>
      <c r="F30" s="30"/>
      <c r="G30" s="30"/>
      <c r="H30" s="131">
        <v>1.1</v>
      </c>
      <c r="I30" s="131">
        <v>0.5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35</v>
      </c>
      <c r="D31" s="37">
        <v>71</v>
      </c>
      <c r="E31" s="37">
        <v>67</v>
      </c>
      <c r="F31" s="38">
        <v>94.36619718309859</v>
      </c>
      <c r="G31" s="39"/>
      <c r="H31" s="132">
        <v>1.2100000000000002</v>
      </c>
      <c r="I31" s="133">
        <v>0.63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110</v>
      </c>
      <c r="D33" s="29">
        <v>110</v>
      </c>
      <c r="E33" s="29">
        <v>90</v>
      </c>
      <c r="F33" s="30"/>
      <c r="G33" s="30"/>
      <c r="H33" s="131">
        <v>2.7</v>
      </c>
      <c r="I33" s="131">
        <v>2.672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39</v>
      </c>
      <c r="D34" s="29">
        <v>65</v>
      </c>
      <c r="E34" s="29">
        <v>8</v>
      </c>
      <c r="F34" s="30"/>
      <c r="G34" s="30"/>
      <c r="H34" s="131">
        <v>1.026</v>
      </c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>
        <v>23</v>
      </c>
      <c r="D35" s="29">
        <v>69</v>
      </c>
      <c r="E35" s="29">
        <v>26</v>
      </c>
      <c r="F35" s="30"/>
      <c r="G35" s="30"/>
      <c r="H35" s="131">
        <v>0.607</v>
      </c>
      <c r="I35" s="131">
        <v>0.069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300</v>
      </c>
      <c r="D36" s="29">
        <v>286</v>
      </c>
      <c r="E36" s="29">
        <v>230</v>
      </c>
      <c r="F36" s="30"/>
      <c r="G36" s="30"/>
      <c r="H36" s="131">
        <v>7.5</v>
      </c>
      <c r="I36" s="131">
        <v>6.864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472</v>
      </c>
      <c r="D37" s="37">
        <v>530</v>
      </c>
      <c r="E37" s="37">
        <v>354</v>
      </c>
      <c r="F37" s="38">
        <v>66.79245283018868</v>
      </c>
      <c r="G37" s="39"/>
      <c r="H37" s="132">
        <v>11.833</v>
      </c>
      <c r="I37" s="133">
        <v>9.605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40</v>
      </c>
      <c r="D39" s="37">
        <v>40</v>
      </c>
      <c r="E39" s="37">
        <v>50</v>
      </c>
      <c r="F39" s="38">
        <v>125</v>
      </c>
      <c r="G39" s="39"/>
      <c r="H39" s="132">
        <v>1.15</v>
      </c>
      <c r="I39" s="133">
        <v>1.1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>
        <v>1</v>
      </c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>
        <v>14</v>
      </c>
      <c r="D42" s="29">
        <v>13</v>
      </c>
      <c r="E42" s="29">
        <v>16</v>
      </c>
      <c r="F42" s="30"/>
      <c r="G42" s="30"/>
      <c r="H42" s="131">
        <v>0.49</v>
      </c>
      <c r="I42" s="131">
        <v>0.455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31</v>
      </c>
      <c r="D43" s="29">
        <v>33</v>
      </c>
      <c r="E43" s="29">
        <v>27</v>
      </c>
      <c r="F43" s="30"/>
      <c r="G43" s="30"/>
      <c r="H43" s="131">
        <v>1.178</v>
      </c>
      <c r="I43" s="131">
        <v>1.056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4</v>
      </c>
      <c r="D45" s="29">
        <v>5</v>
      </c>
      <c r="E45" s="29">
        <v>7</v>
      </c>
      <c r="F45" s="30"/>
      <c r="G45" s="30"/>
      <c r="H45" s="131">
        <v>0.116</v>
      </c>
      <c r="I45" s="131">
        <v>0.16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10</v>
      </c>
      <c r="D46" s="29">
        <v>8</v>
      </c>
      <c r="E46" s="29">
        <v>17</v>
      </c>
      <c r="F46" s="30"/>
      <c r="G46" s="30"/>
      <c r="H46" s="131">
        <v>0.25</v>
      </c>
      <c r="I46" s="131">
        <v>0.2</v>
      </c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>
        <v>12</v>
      </c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>
        <v>7</v>
      </c>
      <c r="D48" s="29">
        <v>7</v>
      </c>
      <c r="E48" s="29">
        <v>9</v>
      </c>
      <c r="F48" s="30"/>
      <c r="G48" s="30"/>
      <c r="H48" s="131">
        <v>0.315</v>
      </c>
      <c r="I48" s="131">
        <v>0.315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3</v>
      </c>
      <c r="D49" s="29">
        <v>3</v>
      </c>
      <c r="E49" s="29">
        <v>3</v>
      </c>
      <c r="F49" s="30"/>
      <c r="G49" s="30"/>
      <c r="H49" s="131">
        <v>0.165</v>
      </c>
      <c r="I49" s="131">
        <v>0.135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69</v>
      </c>
      <c r="D50" s="37">
        <v>69</v>
      </c>
      <c r="E50" s="37">
        <v>92</v>
      </c>
      <c r="F50" s="38">
        <v>133.33333333333334</v>
      </c>
      <c r="G50" s="39"/>
      <c r="H50" s="132">
        <v>2.514</v>
      </c>
      <c r="I50" s="133">
        <v>2.3209999999999997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74</v>
      </c>
      <c r="D52" s="37">
        <v>18</v>
      </c>
      <c r="E52" s="37">
        <v>19</v>
      </c>
      <c r="F52" s="38">
        <v>105.55555555555556</v>
      </c>
      <c r="G52" s="39"/>
      <c r="H52" s="132">
        <v>2.146</v>
      </c>
      <c r="I52" s="133">
        <v>0.495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30</v>
      </c>
      <c r="D54" s="29">
        <v>15</v>
      </c>
      <c r="E54" s="29">
        <v>15</v>
      </c>
      <c r="F54" s="30"/>
      <c r="G54" s="30"/>
      <c r="H54" s="131">
        <v>0.675</v>
      </c>
      <c r="I54" s="131">
        <v>0.338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/>
      <c r="E55" s="29"/>
      <c r="F55" s="30"/>
      <c r="G55" s="30"/>
      <c r="H55" s="131">
        <v>0.013</v>
      </c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>
        <v>5</v>
      </c>
      <c r="D56" s="29">
        <v>5</v>
      </c>
      <c r="E56" s="29"/>
      <c r="F56" s="30"/>
      <c r="G56" s="30"/>
      <c r="H56" s="131">
        <v>0.065</v>
      </c>
      <c r="I56" s="131">
        <v>0.15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3</v>
      </c>
      <c r="D57" s="29">
        <v>1</v>
      </c>
      <c r="E57" s="29"/>
      <c r="F57" s="30"/>
      <c r="G57" s="30"/>
      <c r="H57" s="131">
        <v>0.09</v>
      </c>
      <c r="I57" s="131">
        <v>0.03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33</v>
      </c>
      <c r="D58" s="29">
        <v>32</v>
      </c>
      <c r="E58" s="29">
        <v>40</v>
      </c>
      <c r="F58" s="30"/>
      <c r="G58" s="30"/>
      <c r="H58" s="131">
        <v>1.584</v>
      </c>
      <c r="I58" s="131">
        <v>1.92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72</v>
      </c>
      <c r="D59" s="37">
        <v>53</v>
      </c>
      <c r="E59" s="37">
        <v>55</v>
      </c>
      <c r="F59" s="38">
        <v>103.77358490566037</v>
      </c>
      <c r="G59" s="39"/>
      <c r="H59" s="132">
        <v>2.427</v>
      </c>
      <c r="I59" s="133">
        <v>2.4379999999999997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210</v>
      </c>
      <c r="D61" s="29">
        <v>236</v>
      </c>
      <c r="E61" s="29">
        <v>175</v>
      </c>
      <c r="F61" s="30"/>
      <c r="G61" s="30"/>
      <c r="H61" s="131">
        <v>6.72</v>
      </c>
      <c r="I61" s="131">
        <v>9.44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484</v>
      </c>
      <c r="D62" s="29">
        <v>519</v>
      </c>
      <c r="E62" s="29">
        <v>542</v>
      </c>
      <c r="F62" s="30"/>
      <c r="G62" s="30"/>
      <c r="H62" s="131">
        <v>15.178</v>
      </c>
      <c r="I62" s="131">
        <v>16.281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552</v>
      </c>
      <c r="D63" s="29">
        <v>913</v>
      </c>
      <c r="E63" s="29">
        <v>913</v>
      </c>
      <c r="F63" s="30"/>
      <c r="G63" s="30"/>
      <c r="H63" s="131">
        <v>25</v>
      </c>
      <c r="I63" s="131">
        <v>38.857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1246</v>
      </c>
      <c r="D64" s="37">
        <v>1668</v>
      </c>
      <c r="E64" s="37">
        <v>1630</v>
      </c>
      <c r="F64" s="38">
        <v>97.72182254196643</v>
      </c>
      <c r="G64" s="39"/>
      <c r="H64" s="132">
        <v>46.897999999999996</v>
      </c>
      <c r="I64" s="133">
        <v>64.578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884</v>
      </c>
      <c r="D66" s="37">
        <v>1110</v>
      </c>
      <c r="E66" s="37">
        <v>1250</v>
      </c>
      <c r="F66" s="38">
        <v>112.61261261261261</v>
      </c>
      <c r="G66" s="39"/>
      <c r="H66" s="132">
        <v>22.602</v>
      </c>
      <c r="I66" s="133">
        <v>28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>
        <v>5</v>
      </c>
      <c r="E68" s="29"/>
      <c r="F68" s="30"/>
      <c r="G68" s="30"/>
      <c r="H68" s="131"/>
      <c r="I68" s="131">
        <v>0.15</v>
      </c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>
        <v>3</v>
      </c>
      <c r="E69" s="29">
        <v>5</v>
      </c>
      <c r="F69" s="30"/>
      <c r="G69" s="30"/>
      <c r="H69" s="131"/>
      <c r="I69" s="131">
        <v>0.09</v>
      </c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>
        <v>8</v>
      </c>
      <c r="E70" s="37">
        <v>5</v>
      </c>
      <c r="F70" s="38">
        <v>62.5</v>
      </c>
      <c r="G70" s="39"/>
      <c r="H70" s="132"/>
      <c r="I70" s="133">
        <v>0.24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157</v>
      </c>
      <c r="D72" s="29">
        <v>129</v>
      </c>
      <c r="E72" s="29">
        <v>134</v>
      </c>
      <c r="F72" s="30"/>
      <c r="G72" s="30"/>
      <c r="H72" s="131">
        <v>3.617</v>
      </c>
      <c r="I72" s="131">
        <v>3.55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176</v>
      </c>
      <c r="D73" s="29">
        <v>90</v>
      </c>
      <c r="E73" s="29">
        <v>90</v>
      </c>
      <c r="F73" s="30"/>
      <c r="G73" s="30"/>
      <c r="H73" s="131">
        <v>6.3</v>
      </c>
      <c r="I73" s="131">
        <v>3.221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2</v>
      </c>
      <c r="D74" s="29">
        <v>3</v>
      </c>
      <c r="E74" s="29"/>
      <c r="F74" s="30"/>
      <c r="G74" s="30"/>
      <c r="H74" s="131">
        <v>0.05</v>
      </c>
      <c r="I74" s="131">
        <v>0.075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135</v>
      </c>
      <c r="D75" s="29">
        <v>175</v>
      </c>
      <c r="E75" s="29">
        <v>200</v>
      </c>
      <c r="F75" s="30"/>
      <c r="G75" s="30"/>
      <c r="H75" s="131">
        <v>7.048</v>
      </c>
      <c r="I75" s="131">
        <v>4.832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30</v>
      </c>
      <c r="D76" s="29">
        <v>84</v>
      </c>
      <c r="E76" s="29">
        <v>40</v>
      </c>
      <c r="F76" s="30"/>
      <c r="G76" s="30"/>
      <c r="H76" s="131">
        <v>0.96</v>
      </c>
      <c r="I76" s="131">
        <v>2.788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11</v>
      </c>
      <c r="D77" s="29">
        <v>7</v>
      </c>
      <c r="E77" s="29">
        <v>4</v>
      </c>
      <c r="F77" s="30"/>
      <c r="G77" s="30"/>
      <c r="H77" s="131">
        <v>0.284</v>
      </c>
      <c r="I77" s="131">
        <v>0.181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120</v>
      </c>
      <c r="D78" s="29">
        <v>110</v>
      </c>
      <c r="E78" s="29">
        <v>100</v>
      </c>
      <c r="F78" s="30"/>
      <c r="G78" s="30"/>
      <c r="H78" s="131">
        <v>4.32</v>
      </c>
      <c r="I78" s="131">
        <v>4.3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15</v>
      </c>
      <c r="D79" s="29">
        <v>10</v>
      </c>
      <c r="E79" s="29">
        <v>2</v>
      </c>
      <c r="F79" s="30"/>
      <c r="G79" s="30"/>
      <c r="H79" s="131">
        <v>0.345</v>
      </c>
      <c r="I79" s="131">
        <v>0.23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646</v>
      </c>
      <c r="D80" s="37">
        <v>608</v>
      </c>
      <c r="E80" s="37">
        <v>570</v>
      </c>
      <c r="F80" s="38">
        <v>93.75</v>
      </c>
      <c r="G80" s="39"/>
      <c r="H80" s="132">
        <v>22.924</v>
      </c>
      <c r="I80" s="133">
        <v>19.177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164</v>
      </c>
      <c r="D82" s="29">
        <v>143</v>
      </c>
      <c r="E82" s="29">
        <v>139</v>
      </c>
      <c r="F82" s="30"/>
      <c r="G82" s="30"/>
      <c r="H82" s="131">
        <v>5.434</v>
      </c>
      <c r="I82" s="131">
        <v>4.414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239</v>
      </c>
      <c r="D83" s="29">
        <v>264</v>
      </c>
      <c r="E83" s="29">
        <v>262</v>
      </c>
      <c r="F83" s="30"/>
      <c r="G83" s="30"/>
      <c r="H83" s="131">
        <v>5.833</v>
      </c>
      <c r="I83" s="131">
        <v>6.443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403</v>
      </c>
      <c r="D84" s="37">
        <v>407</v>
      </c>
      <c r="E84" s="37">
        <v>401</v>
      </c>
      <c r="F84" s="38">
        <v>98.52579852579852</v>
      </c>
      <c r="G84" s="39"/>
      <c r="H84" s="132">
        <v>11.267</v>
      </c>
      <c r="I84" s="133">
        <v>10.857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5428</v>
      </c>
      <c r="D87" s="48">
        <v>5997</v>
      </c>
      <c r="E87" s="48">
        <v>5879</v>
      </c>
      <c r="F87" s="49">
        <v>98.03234950808738</v>
      </c>
      <c r="G87" s="39"/>
      <c r="H87" s="136">
        <v>185.23700000000002</v>
      </c>
      <c r="I87" s="137">
        <v>189.33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12</v>
      </c>
      <c r="D9" s="29">
        <v>11</v>
      </c>
      <c r="E9" s="29">
        <v>11</v>
      </c>
      <c r="F9" s="30"/>
      <c r="G9" s="30"/>
      <c r="H9" s="131">
        <v>0.84</v>
      </c>
      <c r="I9" s="131">
        <v>0.715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5</v>
      </c>
      <c r="D10" s="29">
        <v>5</v>
      </c>
      <c r="E10" s="29">
        <v>5</v>
      </c>
      <c r="F10" s="30"/>
      <c r="G10" s="30"/>
      <c r="H10" s="131">
        <v>0.49</v>
      </c>
      <c r="I10" s="131">
        <v>0.48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4</v>
      </c>
      <c r="D11" s="29">
        <v>5</v>
      </c>
      <c r="E11" s="29">
        <v>5</v>
      </c>
      <c r="F11" s="30"/>
      <c r="G11" s="30"/>
      <c r="H11" s="131">
        <v>0.028</v>
      </c>
      <c r="I11" s="131">
        <v>0.032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9</v>
      </c>
      <c r="D12" s="29">
        <v>8</v>
      </c>
      <c r="E12" s="29">
        <v>8</v>
      </c>
      <c r="F12" s="30"/>
      <c r="G12" s="30"/>
      <c r="H12" s="131">
        <v>0.949</v>
      </c>
      <c r="I12" s="131">
        <v>0.76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30</v>
      </c>
      <c r="D13" s="37">
        <v>29</v>
      </c>
      <c r="E13" s="37">
        <v>29</v>
      </c>
      <c r="F13" s="38">
        <v>100</v>
      </c>
      <c r="G13" s="39"/>
      <c r="H13" s="132">
        <v>2.307</v>
      </c>
      <c r="I13" s="133">
        <v>1.9869999999999999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32">
        <v>0.12</v>
      </c>
      <c r="I17" s="133">
        <v>0.12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>
        <v>1</v>
      </c>
      <c r="D29" s="29">
        <v>1</v>
      </c>
      <c r="E29" s="29">
        <v>1</v>
      </c>
      <c r="F29" s="30"/>
      <c r="G29" s="30"/>
      <c r="H29" s="131">
        <v>0.035</v>
      </c>
      <c r="I29" s="131">
        <v>0.12</v>
      </c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>
        <v>1</v>
      </c>
      <c r="D31" s="37">
        <v>1</v>
      </c>
      <c r="E31" s="37">
        <v>1</v>
      </c>
      <c r="F31" s="38">
        <v>100</v>
      </c>
      <c r="G31" s="39"/>
      <c r="H31" s="132">
        <v>0.035</v>
      </c>
      <c r="I31" s="133">
        <v>0.12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40</v>
      </c>
      <c r="D33" s="29">
        <v>20</v>
      </c>
      <c r="E33" s="29">
        <v>20</v>
      </c>
      <c r="F33" s="30"/>
      <c r="G33" s="30"/>
      <c r="H33" s="131">
        <v>2.28</v>
      </c>
      <c r="I33" s="131">
        <v>1.39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24</v>
      </c>
      <c r="D34" s="29">
        <v>14</v>
      </c>
      <c r="E34" s="29">
        <v>14</v>
      </c>
      <c r="F34" s="30"/>
      <c r="G34" s="30"/>
      <c r="H34" s="131">
        <v>0.889</v>
      </c>
      <c r="I34" s="131">
        <v>0.368</v>
      </c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>
        <v>6</v>
      </c>
      <c r="D36" s="29">
        <v>5</v>
      </c>
      <c r="E36" s="29">
        <v>5</v>
      </c>
      <c r="F36" s="30"/>
      <c r="G36" s="30"/>
      <c r="H36" s="131">
        <v>0.196</v>
      </c>
      <c r="I36" s="131">
        <v>0.182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70</v>
      </c>
      <c r="D37" s="37">
        <v>39</v>
      </c>
      <c r="E37" s="37">
        <v>39</v>
      </c>
      <c r="F37" s="38">
        <v>100</v>
      </c>
      <c r="G37" s="39"/>
      <c r="H37" s="132">
        <v>3.3649999999999998</v>
      </c>
      <c r="I37" s="133">
        <v>1.94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100</v>
      </c>
      <c r="D39" s="37">
        <v>110</v>
      </c>
      <c r="E39" s="37">
        <v>100</v>
      </c>
      <c r="F39" s="38">
        <v>90.9090909090909</v>
      </c>
      <c r="G39" s="39"/>
      <c r="H39" s="132">
        <v>2.66</v>
      </c>
      <c r="I39" s="133">
        <v>2.43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1.94</v>
      </c>
      <c r="D52" s="37">
        <v>2</v>
      </c>
      <c r="E52" s="37">
        <v>5</v>
      </c>
      <c r="F52" s="38">
        <v>250</v>
      </c>
      <c r="G52" s="39"/>
      <c r="H52" s="132">
        <v>0.086</v>
      </c>
      <c r="I52" s="133">
        <v>0.12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50</v>
      </c>
      <c r="D61" s="29">
        <v>48</v>
      </c>
      <c r="E61" s="29">
        <v>36</v>
      </c>
      <c r="F61" s="30"/>
      <c r="G61" s="30"/>
      <c r="H61" s="131">
        <v>5.963</v>
      </c>
      <c r="I61" s="131">
        <v>6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89</v>
      </c>
      <c r="D62" s="29">
        <v>89</v>
      </c>
      <c r="E62" s="29">
        <v>89</v>
      </c>
      <c r="F62" s="30"/>
      <c r="G62" s="30"/>
      <c r="H62" s="131">
        <v>2.665</v>
      </c>
      <c r="I62" s="131">
        <v>2.785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18</v>
      </c>
      <c r="D63" s="29">
        <v>23</v>
      </c>
      <c r="E63" s="29">
        <v>23</v>
      </c>
      <c r="F63" s="30"/>
      <c r="G63" s="30"/>
      <c r="H63" s="131">
        <v>0.957</v>
      </c>
      <c r="I63" s="131">
        <v>0.911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157</v>
      </c>
      <c r="D64" s="37">
        <v>160</v>
      </c>
      <c r="E64" s="37">
        <v>148</v>
      </c>
      <c r="F64" s="38">
        <v>92.5</v>
      </c>
      <c r="G64" s="39"/>
      <c r="H64" s="132">
        <v>9.585</v>
      </c>
      <c r="I64" s="133">
        <v>9.696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1140</v>
      </c>
      <c r="D66" s="37">
        <v>1020</v>
      </c>
      <c r="E66" s="37">
        <v>1020</v>
      </c>
      <c r="F66" s="38">
        <v>100</v>
      </c>
      <c r="G66" s="39"/>
      <c r="H66" s="132">
        <v>111.8</v>
      </c>
      <c r="I66" s="133">
        <v>111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5679</v>
      </c>
      <c r="D72" s="29">
        <v>5614</v>
      </c>
      <c r="E72" s="29">
        <v>5614</v>
      </c>
      <c r="F72" s="30"/>
      <c r="G72" s="30"/>
      <c r="H72" s="131">
        <v>496.877</v>
      </c>
      <c r="I72" s="131">
        <v>451.498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344</v>
      </c>
      <c r="D73" s="29">
        <v>344</v>
      </c>
      <c r="E73" s="29">
        <v>344</v>
      </c>
      <c r="F73" s="30"/>
      <c r="G73" s="30"/>
      <c r="H73" s="131">
        <v>11</v>
      </c>
      <c r="I73" s="131">
        <v>11</v>
      </c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1424</v>
      </c>
      <c r="D75" s="29">
        <v>1370</v>
      </c>
      <c r="E75" s="29">
        <v>1356</v>
      </c>
      <c r="F75" s="30"/>
      <c r="G75" s="30"/>
      <c r="H75" s="131">
        <v>152.747</v>
      </c>
      <c r="I75" s="131">
        <v>126.5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3</v>
      </c>
      <c r="D76" s="29">
        <v>3</v>
      </c>
      <c r="E76" s="29">
        <v>1</v>
      </c>
      <c r="F76" s="30"/>
      <c r="G76" s="30"/>
      <c r="H76" s="131">
        <v>0.09</v>
      </c>
      <c r="I76" s="131">
        <v>0.09</v>
      </c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280</v>
      </c>
      <c r="D78" s="29">
        <v>280</v>
      </c>
      <c r="E78" s="29">
        <v>280</v>
      </c>
      <c r="F78" s="30"/>
      <c r="G78" s="30"/>
      <c r="H78" s="131">
        <v>19.6</v>
      </c>
      <c r="I78" s="131">
        <v>16.8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90</v>
      </c>
      <c r="D79" s="29">
        <v>90</v>
      </c>
      <c r="E79" s="29">
        <v>30</v>
      </c>
      <c r="F79" s="30"/>
      <c r="G79" s="30"/>
      <c r="H79" s="131">
        <v>3.6</v>
      </c>
      <c r="I79" s="131">
        <v>4.5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7820</v>
      </c>
      <c r="D80" s="37">
        <v>7701</v>
      </c>
      <c r="E80" s="37">
        <v>7625</v>
      </c>
      <c r="F80" s="38">
        <v>99.01311517984678</v>
      </c>
      <c r="G80" s="39"/>
      <c r="H80" s="132">
        <v>683.9140000000001</v>
      </c>
      <c r="I80" s="133">
        <v>610.388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156</v>
      </c>
      <c r="D82" s="29">
        <v>147</v>
      </c>
      <c r="E82" s="29">
        <v>147</v>
      </c>
      <c r="F82" s="30"/>
      <c r="G82" s="30"/>
      <c r="H82" s="131">
        <v>16.227</v>
      </c>
      <c r="I82" s="131">
        <v>15.796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12</v>
      </c>
      <c r="D83" s="29">
        <v>17</v>
      </c>
      <c r="E83" s="29">
        <v>17</v>
      </c>
      <c r="F83" s="30"/>
      <c r="G83" s="30"/>
      <c r="H83" s="131">
        <v>0.739</v>
      </c>
      <c r="I83" s="131">
        <v>1.192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168</v>
      </c>
      <c r="D84" s="37">
        <v>164</v>
      </c>
      <c r="E84" s="37">
        <v>164</v>
      </c>
      <c r="F84" s="38">
        <v>100</v>
      </c>
      <c r="G84" s="39"/>
      <c r="H84" s="132">
        <v>16.966</v>
      </c>
      <c r="I84" s="133">
        <v>16.988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9489.94</v>
      </c>
      <c r="D87" s="48">
        <v>9228</v>
      </c>
      <c r="E87" s="48">
        <v>9133</v>
      </c>
      <c r="F87" s="49">
        <v>98.97052449068053</v>
      </c>
      <c r="G87" s="39"/>
      <c r="H87" s="136">
        <v>830.8380000000001</v>
      </c>
      <c r="I87" s="137">
        <v>754.789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9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6</v>
      </c>
      <c r="D9" s="29">
        <v>6</v>
      </c>
      <c r="E9" s="29">
        <v>6</v>
      </c>
      <c r="F9" s="30"/>
      <c r="G9" s="30"/>
      <c r="H9" s="131">
        <v>0.819</v>
      </c>
      <c r="I9" s="131">
        <v>0.819</v>
      </c>
      <c r="J9" s="131">
        <v>0.309</v>
      </c>
      <c r="K9" s="31"/>
    </row>
    <row r="10" spans="1:11" s="32" customFormat="1" ht="11.25" customHeight="1">
      <c r="A10" s="34" t="s">
        <v>8</v>
      </c>
      <c r="B10" s="28"/>
      <c r="C10" s="29">
        <v>5</v>
      </c>
      <c r="D10" s="29">
        <v>5</v>
      </c>
      <c r="E10" s="29">
        <v>5</v>
      </c>
      <c r="F10" s="30"/>
      <c r="G10" s="30"/>
      <c r="H10" s="131">
        <v>0.346</v>
      </c>
      <c r="I10" s="131">
        <v>0.346</v>
      </c>
      <c r="J10" s="131">
        <v>0.34</v>
      </c>
      <c r="K10" s="31"/>
    </row>
    <row r="11" spans="1:11" s="32" customFormat="1" ht="11.25" customHeight="1">
      <c r="A11" s="27" t="s">
        <v>9</v>
      </c>
      <c r="B11" s="28"/>
      <c r="C11" s="29">
        <v>4</v>
      </c>
      <c r="D11" s="29">
        <v>4</v>
      </c>
      <c r="E11" s="29">
        <v>5</v>
      </c>
      <c r="F11" s="30"/>
      <c r="G11" s="30"/>
      <c r="H11" s="131">
        <v>0.254</v>
      </c>
      <c r="I11" s="131">
        <v>0.254</v>
      </c>
      <c r="J11" s="131">
        <v>0.312</v>
      </c>
      <c r="K11" s="31"/>
    </row>
    <row r="12" spans="1:11" s="32" customFormat="1" ht="11.25" customHeight="1">
      <c r="A12" s="34" t="s">
        <v>10</v>
      </c>
      <c r="B12" s="28"/>
      <c r="C12" s="29">
        <v>17</v>
      </c>
      <c r="D12" s="29">
        <v>17</v>
      </c>
      <c r="E12" s="29">
        <v>15</v>
      </c>
      <c r="F12" s="30"/>
      <c r="G12" s="30"/>
      <c r="H12" s="131">
        <v>1.525</v>
      </c>
      <c r="I12" s="131">
        <v>1.525</v>
      </c>
      <c r="J12" s="131">
        <v>1.346</v>
      </c>
      <c r="K12" s="31"/>
    </row>
    <row r="13" spans="1:11" s="23" customFormat="1" ht="11.25" customHeight="1">
      <c r="A13" s="35" t="s">
        <v>11</v>
      </c>
      <c r="B13" s="36"/>
      <c r="C13" s="37">
        <v>32</v>
      </c>
      <c r="D13" s="37">
        <v>32</v>
      </c>
      <c r="E13" s="37">
        <v>31</v>
      </c>
      <c r="F13" s="38">
        <v>96.875</v>
      </c>
      <c r="G13" s="39"/>
      <c r="H13" s="132">
        <v>2.944</v>
      </c>
      <c r="I13" s="133">
        <v>2.944</v>
      </c>
      <c r="J13" s="133">
        <v>2.3070000000000004</v>
      </c>
      <c r="K13" s="40">
        <v>78.36277173913045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7</v>
      </c>
      <c r="D17" s="37">
        <v>7</v>
      </c>
      <c r="E17" s="37">
        <v>7</v>
      </c>
      <c r="F17" s="38">
        <v>100</v>
      </c>
      <c r="G17" s="39"/>
      <c r="H17" s="132">
        <v>0.473</v>
      </c>
      <c r="I17" s="133">
        <v>0.42</v>
      </c>
      <c r="J17" s="133">
        <v>0.49</v>
      </c>
      <c r="K17" s="40">
        <v>116.66666666666667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>
        <v>2</v>
      </c>
      <c r="D29" s="29">
        <v>3</v>
      </c>
      <c r="E29" s="29">
        <v>3</v>
      </c>
      <c r="F29" s="30"/>
      <c r="G29" s="30"/>
      <c r="H29" s="131">
        <v>0.2</v>
      </c>
      <c r="I29" s="131">
        <v>0.21</v>
      </c>
      <c r="J29" s="131">
        <v>0.135</v>
      </c>
      <c r="K29" s="31"/>
    </row>
    <row r="30" spans="1:11" s="32" customFormat="1" ht="11.25" customHeight="1">
      <c r="A30" s="34" t="s">
        <v>22</v>
      </c>
      <c r="B30" s="28"/>
      <c r="C30" s="29"/>
      <c r="D30" s="29">
        <v>24</v>
      </c>
      <c r="E30" s="29">
        <v>12</v>
      </c>
      <c r="F30" s="30"/>
      <c r="G30" s="30"/>
      <c r="H30" s="131"/>
      <c r="I30" s="131">
        <v>0.72</v>
      </c>
      <c r="J30" s="131">
        <v>0.582</v>
      </c>
      <c r="K30" s="31"/>
    </row>
    <row r="31" spans="1:11" s="23" customFormat="1" ht="11.25" customHeight="1">
      <c r="A31" s="41" t="s">
        <v>23</v>
      </c>
      <c r="B31" s="36"/>
      <c r="C31" s="37">
        <v>2</v>
      </c>
      <c r="D31" s="37">
        <v>27</v>
      </c>
      <c r="E31" s="37">
        <v>15</v>
      </c>
      <c r="F31" s="38">
        <v>55.55555555555556</v>
      </c>
      <c r="G31" s="39"/>
      <c r="H31" s="132">
        <v>0.2</v>
      </c>
      <c r="I31" s="133">
        <v>0.9299999999999999</v>
      </c>
      <c r="J31" s="133">
        <v>0.717</v>
      </c>
      <c r="K31" s="40">
        <v>77.0967741935484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31</v>
      </c>
      <c r="D33" s="29">
        <v>30</v>
      </c>
      <c r="E33" s="29">
        <v>30</v>
      </c>
      <c r="F33" s="30"/>
      <c r="G33" s="30"/>
      <c r="H33" s="131">
        <v>2.234</v>
      </c>
      <c r="I33" s="131">
        <v>2.105</v>
      </c>
      <c r="J33" s="131">
        <v>2.085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>
        <v>17</v>
      </c>
      <c r="D35" s="29">
        <v>10</v>
      </c>
      <c r="E35" s="29">
        <v>10</v>
      </c>
      <c r="F35" s="30"/>
      <c r="G35" s="30"/>
      <c r="H35" s="131">
        <v>0.714</v>
      </c>
      <c r="I35" s="131">
        <v>0.714</v>
      </c>
      <c r="J35" s="131">
        <v>0.29</v>
      </c>
      <c r="K35" s="31"/>
    </row>
    <row r="36" spans="1:11" s="32" customFormat="1" ht="11.25" customHeight="1">
      <c r="A36" s="34" t="s">
        <v>27</v>
      </c>
      <c r="B36" s="28"/>
      <c r="C36" s="29">
        <v>33</v>
      </c>
      <c r="D36" s="29">
        <v>30</v>
      </c>
      <c r="E36" s="29">
        <v>20</v>
      </c>
      <c r="F36" s="30"/>
      <c r="G36" s="30"/>
      <c r="H36" s="131">
        <v>1.072</v>
      </c>
      <c r="I36" s="131">
        <v>0.977</v>
      </c>
      <c r="J36" s="131">
        <v>0.726</v>
      </c>
      <c r="K36" s="31"/>
    </row>
    <row r="37" spans="1:11" s="23" customFormat="1" ht="11.25" customHeight="1">
      <c r="A37" s="35" t="s">
        <v>28</v>
      </c>
      <c r="B37" s="36"/>
      <c r="C37" s="37">
        <v>81</v>
      </c>
      <c r="D37" s="37">
        <v>70</v>
      </c>
      <c r="E37" s="37">
        <v>60</v>
      </c>
      <c r="F37" s="38">
        <v>85.71428571428571</v>
      </c>
      <c r="G37" s="39"/>
      <c r="H37" s="132">
        <v>4.02</v>
      </c>
      <c r="I37" s="133">
        <v>3.796</v>
      </c>
      <c r="J37" s="133">
        <v>3.101</v>
      </c>
      <c r="K37" s="40">
        <v>81.69125395152794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50</v>
      </c>
      <c r="D39" s="37">
        <v>60</v>
      </c>
      <c r="E39" s="37">
        <v>65</v>
      </c>
      <c r="F39" s="38">
        <v>108.33333333333333</v>
      </c>
      <c r="G39" s="39"/>
      <c r="H39" s="132">
        <v>1.15</v>
      </c>
      <c r="I39" s="133">
        <v>1.44</v>
      </c>
      <c r="J39" s="133">
        <v>1.44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</v>
      </c>
      <c r="D52" s="37">
        <v>9</v>
      </c>
      <c r="E52" s="37">
        <v>7</v>
      </c>
      <c r="F52" s="38">
        <v>77.77777777777777</v>
      </c>
      <c r="G52" s="39"/>
      <c r="H52" s="132">
        <v>0.468</v>
      </c>
      <c r="I52" s="133">
        <v>0.603</v>
      </c>
      <c r="J52" s="133">
        <v>0.56</v>
      </c>
      <c r="K52" s="40">
        <v>92.86898839137646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66</v>
      </c>
      <c r="D58" s="29">
        <v>85</v>
      </c>
      <c r="E58" s="29">
        <v>105</v>
      </c>
      <c r="F58" s="30"/>
      <c r="G58" s="30"/>
      <c r="H58" s="131">
        <v>4.77</v>
      </c>
      <c r="I58" s="131">
        <v>5.72</v>
      </c>
      <c r="J58" s="131">
        <v>6.732</v>
      </c>
      <c r="K58" s="31"/>
    </row>
    <row r="59" spans="1:11" s="23" customFormat="1" ht="11.25" customHeight="1">
      <c r="A59" s="35" t="s">
        <v>46</v>
      </c>
      <c r="B59" s="36"/>
      <c r="C59" s="37">
        <v>66</v>
      </c>
      <c r="D59" s="37">
        <v>85</v>
      </c>
      <c r="E59" s="37">
        <v>105</v>
      </c>
      <c r="F59" s="38">
        <v>123.52941176470588</v>
      </c>
      <c r="G59" s="39"/>
      <c r="H59" s="132">
        <v>4.77</v>
      </c>
      <c r="I59" s="133">
        <v>5.72</v>
      </c>
      <c r="J59" s="133">
        <v>6.732</v>
      </c>
      <c r="K59" s="40">
        <v>117.69230769230771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224</v>
      </c>
      <c r="D61" s="29">
        <v>190</v>
      </c>
      <c r="E61" s="29">
        <v>142</v>
      </c>
      <c r="F61" s="30"/>
      <c r="G61" s="30"/>
      <c r="H61" s="131">
        <v>28</v>
      </c>
      <c r="I61" s="131">
        <v>23.75</v>
      </c>
      <c r="J61" s="131">
        <v>17.813</v>
      </c>
      <c r="K61" s="31"/>
    </row>
    <row r="62" spans="1:11" s="32" customFormat="1" ht="11.25" customHeight="1">
      <c r="A62" s="34" t="s">
        <v>48</v>
      </c>
      <c r="B62" s="28"/>
      <c r="C62" s="29">
        <v>76</v>
      </c>
      <c r="D62" s="29">
        <v>76</v>
      </c>
      <c r="E62" s="29">
        <v>76</v>
      </c>
      <c r="F62" s="30"/>
      <c r="G62" s="30"/>
      <c r="H62" s="131">
        <v>2.096</v>
      </c>
      <c r="I62" s="131">
        <v>2.291</v>
      </c>
      <c r="J62" s="131">
        <v>2.211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>
        <v>300</v>
      </c>
      <c r="D64" s="37">
        <v>266</v>
      </c>
      <c r="E64" s="37">
        <v>218</v>
      </c>
      <c r="F64" s="38">
        <v>81.95488721804512</v>
      </c>
      <c r="G64" s="39"/>
      <c r="H64" s="132">
        <v>30.096</v>
      </c>
      <c r="I64" s="133">
        <v>26.041</v>
      </c>
      <c r="J64" s="133">
        <v>20.023999999999997</v>
      </c>
      <c r="K64" s="40">
        <v>76.89412848968932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805</v>
      </c>
      <c r="D66" s="37">
        <v>790</v>
      </c>
      <c r="E66" s="37">
        <v>700</v>
      </c>
      <c r="F66" s="38">
        <v>88.60759493670886</v>
      </c>
      <c r="G66" s="39"/>
      <c r="H66" s="132">
        <v>77</v>
      </c>
      <c r="I66" s="133">
        <v>78</v>
      </c>
      <c r="J66" s="133">
        <v>73.5</v>
      </c>
      <c r="K66" s="40">
        <v>94.23076923076923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8</v>
      </c>
      <c r="D68" s="29"/>
      <c r="E68" s="29"/>
      <c r="F68" s="30"/>
      <c r="G68" s="30"/>
      <c r="H68" s="131">
        <v>1.2</v>
      </c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>
        <v>3</v>
      </c>
      <c r="D69" s="29"/>
      <c r="E69" s="29"/>
      <c r="F69" s="30"/>
      <c r="G69" s="30"/>
      <c r="H69" s="131">
        <v>0.45</v>
      </c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11</v>
      </c>
      <c r="D70" s="37"/>
      <c r="E70" s="37"/>
      <c r="F70" s="38"/>
      <c r="G70" s="39"/>
      <c r="H70" s="132">
        <v>1.65</v>
      </c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1800</v>
      </c>
      <c r="D72" s="29">
        <v>2056</v>
      </c>
      <c r="E72" s="29">
        <v>2033</v>
      </c>
      <c r="F72" s="30"/>
      <c r="G72" s="30"/>
      <c r="H72" s="131">
        <v>203.985</v>
      </c>
      <c r="I72" s="131">
        <v>179.911</v>
      </c>
      <c r="J72" s="131">
        <v>163.48</v>
      </c>
      <c r="K72" s="31"/>
    </row>
    <row r="73" spans="1:11" s="32" customFormat="1" ht="11.25" customHeight="1">
      <c r="A73" s="34" t="s">
        <v>56</v>
      </c>
      <c r="B73" s="28"/>
      <c r="C73" s="29">
        <v>130</v>
      </c>
      <c r="D73" s="29">
        <v>130</v>
      </c>
      <c r="E73" s="29">
        <v>130</v>
      </c>
      <c r="F73" s="30"/>
      <c r="G73" s="30"/>
      <c r="H73" s="131">
        <v>5.5</v>
      </c>
      <c r="I73" s="131">
        <v>5.5</v>
      </c>
      <c r="J73" s="131">
        <v>4.16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271</v>
      </c>
      <c r="D75" s="29">
        <v>886</v>
      </c>
      <c r="E75" s="29">
        <v>886</v>
      </c>
      <c r="F75" s="30"/>
      <c r="G75" s="30"/>
      <c r="H75" s="131">
        <v>17.693</v>
      </c>
      <c r="I75" s="131">
        <v>33.895</v>
      </c>
      <c r="J75" s="131">
        <v>67.9</v>
      </c>
      <c r="K75" s="31"/>
    </row>
    <row r="76" spans="1:11" s="32" customFormat="1" ht="11.25" customHeight="1">
      <c r="A76" s="34" t="s">
        <v>59</v>
      </c>
      <c r="B76" s="28"/>
      <c r="C76" s="29">
        <v>5</v>
      </c>
      <c r="D76" s="29">
        <v>3</v>
      </c>
      <c r="E76" s="29">
        <v>3</v>
      </c>
      <c r="F76" s="30"/>
      <c r="G76" s="30"/>
      <c r="H76" s="131">
        <v>0.125</v>
      </c>
      <c r="I76" s="131">
        <v>0.065</v>
      </c>
      <c r="J76" s="131">
        <v>0.063</v>
      </c>
      <c r="K76" s="31"/>
    </row>
    <row r="77" spans="1:11" s="32" customFormat="1" ht="11.25" customHeight="1">
      <c r="A77" s="34" t="s">
        <v>60</v>
      </c>
      <c r="B77" s="28"/>
      <c r="C77" s="29">
        <v>17</v>
      </c>
      <c r="D77" s="29">
        <v>12</v>
      </c>
      <c r="E77" s="29">
        <v>13</v>
      </c>
      <c r="F77" s="30"/>
      <c r="G77" s="30"/>
      <c r="H77" s="131">
        <v>0.51</v>
      </c>
      <c r="I77" s="131">
        <v>0.48</v>
      </c>
      <c r="J77" s="131">
        <v>0.52</v>
      </c>
      <c r="K77" s="31"/>
    </row>
    <row r="78" spans="1:11" s="32" customFormat="1" ht="11.25" customHeight="1">
      <c r="A78" s="34" t="s">
        <v>61</v>
      </c>
      <c r="B78" s="28"/>
      <c r="C78" s="29">
        <v>300</v>
      </c>
      <c r="D78" s="29">
        <v>300</v>
      </c>
      <c r="E78" s="29">
        <v>280</v>
      </c>
      <c r="F78" s="30"/>
      <c r="G78" s="30"/>
      <c r="H78" s="131">
        <v>20.8</v>
      </c>
      <c r="I78" s="131">
        <v>24</v>
      </c>
      <c r="J78" s="131">
        <v>16.8</v>
      </c>
      <c r="K78" s="31"/>
    </row>
    <row r="79" spans="1:11" s="32" customFormat="1" ht="11.25" customHeight="1">
      <c r="A79" s="34" t="s">
        <v>62</v>
      </c>
      <c r="B79" s="28"/>
      <c r="C79" s="29">
        <v>90</v>
      </c>
      <c r="D79" s="29">
        <v>90</v>
      </c>
      <c r="E79" s="29">
        <v>30</v>
      </c>
      <c r="F79" s="30"/>
      <c r="G79" s="30"/>
      <c r="H79" s="131">
        <v>3.6</v>
      </c>
      <c r="I79" s="131">
        <v>4.5</v>
      </c>
      <c r="J79" s="131">
        <v>1.5</v>
      </c>
      <c r="K79" s="31"/>
    </row>
    <row r="80" spans="1:11" s="23" customFormat="1" ht="11.25" customHeight="1">
      <c r="A80" s="41" t="s">
        <v>63</v>
      </c>
      <c r="B80" s="36"/>
      <c r="C80" s="37">
        <v>2613</v>
      </c>
      <c r="D80" s="37">
        <v>3477</v>
      </c>
      <c r="E80" s="37">
        <v>3375</v>
      </c>
      <c r="F80" s="38">
        <v>97.06643658326144</v>
      </c>
      <c r="G80" s="39"/>
      <c r="H80" s="132">
        <v>252.21300000000002</v>
      </c>
      <c r="I80" s="133">
        <v>248.351</v>
      </c>
      <c r="J80" s="133">
        <v>254.423</v>
      </c>
      <c r="K80" s="40">
        <v>102.44492673675563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84</v>
      </c>
      <c r="D82" s="29">
        <v>103</v>
      </c>
      <c r="E82" s="29">
        <v>110</v>
      </c>
      <c r="F82" s="30"/>
      <c r="G82" s="30"/>
      <c r="H82" s="131">
        <v>9.65</v>
      </c>
      <c r="I82" s="131">
        <v>10.802</v>
      </c>
      <c r="J82" s="131">
        <v>11.863</v>
      </c>
      <c r="K82" s="31"/>
    </row>
    <row r="83" spans="1:11" s="32" customFormat="1" ht="11.25" customHeight="1">
      <c r="A83" s="34" t="s">
        <v>65</v>
      </c>
      <c r="B83" s="28"/>
      <c r="C83" s="29">
        <v>10</v>
      </c>
      <c r="D83" s="29">
        <v>3</v>
      </c>
      <c r="E83" s="29">
        <v>4</v>
      </c>
      <c r="F83" s="30"/>
      <c r="G83" s="30"/>
      <c r="H83" s="131">
        <v>0.704</v>
      </c>
      <c r="I83" s="131">
        <v>0.224</v>
      </c>
      <c r="J83" s="131">
        <v>0.25</v>
      </c>
      <c r="K83" s="31"/>
    </row>
    <row r="84" spans="1:11" s="23" customFormat="1" ht="11.25" customHeight="1">
      <c r="A84" s="35" t="s">
        <v>66</v>
      </c>
      <c r="B84" s="36"/>
      <c r="C84" s="37">
        <v>94</v>
      </c>
      <c r="D84" s="37">
        <v>106</v>
      </c>
      <c r="E84" s="37">
        <v>114</v>
      </c>
      <c r="F84" s="38">
        <v>107.54716981132076</v>
      </c>
      <c r="G84" s="39"/>
      <c r="H84" s="132">
        <v>10.354000000000001</v>
      </c>
      <c r="I84" s="133">
        <v>11.026</v>
      </c>
      <c r="J84" s="133">
        <v>12.113</v>
      </c>
      <c r="K84" s="40">
        <v>109.85851623435516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4067</v>
      </c>
      <c r="D87" s="48">
        <v>4929</v>
      </c>
      <c r="E87" s="48">
        <v>4697</v>
      </c>
      <c r="F87" s="49">
        <v>95.29316291336986</v>
      </c>
      <c r="G87" s="39"/>
      <c r="H87" s="136">
        <v>385.338</v>
      </c>
      <c r="I87" s="137">
        <v>379.271</v>
      </c>
      <c r="J87" s="137">
        <v>375.407</v>
      </c>
      <c r="K87" s="49">
        <v>98.98120341391774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K625"/>
  <sheetViews>
    <sheetView view="pageBreakPreview" zoomScale="80" zoomScaleSheetLayoutView="80" workbookViewId="0" topLeftCell="A55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10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297</v>
      </c>
      <c r="D9" s="29">
        <v>297</v>
      </c>
      <c r="E9" s="29">
        <v>268</v>
      </c>
      <c r="F9" s="30"/>
      <c r="G9" s="30"/>
      <c r="H9" s="131">
        <v>23.82</v>
      </c>
      <c r="I9" s="131">
        <v>24</v>
      </c>
      <c r="J9" s="131">
        <v>18.594</v>
      </c>
      <c r="K9" s="31"/>
    </row>
    <row r="10" spans="1:11" s="32" customFormat="1" ht="11.25" customHeight="1">
      <c r="A10" s="34" t="s">
        <v>8</v>
      </c>
      <c r="B10" s="28"/>
      <c r="C10" s="29">
        <v>200</v>
      </c>
      <c r="D10" s="29">
        <v>200</v>
      </c>
      <c r="E10" s="29">
        <v>185</v>
      </c>
      <c r="F10" s="30"/>
      <c r="G10" s="30"/>
      <c r="H10" s="131">
        <v>15.499</v>
      </c>
      <c r="I10" s="131">
        <v>15.499</v>
      </c>
      <c r="J10" s="131">
        <v>14.325</v>
      </c>
      <c r="K10" s="31"/>
    </row>
    <row r="11" spans="1:11" s="32" customFormat="1" ht="11.25" customHeight="1">
      <c r="A11" s="27" t="s">
        <v>9</v>
      </c>
      <c r="B11" s="28"/>
      <c r="C11" s="29">
        <v>223</v>
      </c>
      <c r="D11" s="29">
        <v>223</v>
      </c>
      <c r="E11" s="29">
        <v>180</v>
      </c>
      <c r="F11" s="30"/>
      <c r="G11" s="30"/>
      <c r="H11" s="131">
        <v>17.786</v>
      </c>
      <c r="I11" s="131">
        <v>17.786</v>
      </c>
      <c r="J11" s="131">
        <v>14.184</v>
      </c>
      <c r="K11" s="31"/>
    </row>
    <row r="12" spans="1:11" s="32" customFormat="1" ht="11.25" customHeight="1">
      <c r="A12" s="34" t="s">
        <v>10</v>
      </c>
      <c r="B12" s="28"/>
      <c r="C12" s="29">
        <v>332</v>
      </c>
      <c r="D12" s="29">
        <v>332</v>
      </c>
      <c r="E12" s="29">
        <v>298</v>
      </c>
      <c r="F12" s="30"/>
      <c r="G12" s="30"/>
      <c r="H12" s="131">
        <v>32.64</v>
      </c>
      <c r="I12" s="131">
        <v>32.64</v>
      </c>
      <c r="J12" s="131">
        <v>28.231</v>
      </c>
      <c r="K12" s="31"/>
    </row>
    <row r="13" spans="1:11" s="23" customFormat="1" ht="11.25" customHeight="1">
      <c r="A13" s="35" t="s">
        <v>11</v>
      </c>
      <c r="B13" s="36"/>
      <c r="C13" s="37">
        <v>1052</v>
      </c>
      <c r="D13" s="37">
        <v>1052</v>
      </c>
      <c r="E13" s="37">
        <v>931</v>
      </c>
      <c r="F13" s="38">
        <v>88.49809885931559</v>
      </c>
      <c r="G13" s="39"/>
      <c r="H13" s="132">
        <v>89.745</v>
      </c>
      <c r="I13" s="133">
        <v>89.92500000000001</v>
      </c>
      <c r="J13" s="133">
        <v>75.334</v>
      </c>
      <c r="K13" s="40">
        <v>83.77425632471504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140</v>
      </c>
      <c r="D15" s="37">
        <v>145</v>
      </c>
      <c r="E15" s="37">
        <v>147</v>
      </c>
      <c r="F15" s="38">
        <v>101.37931034482759</v>
      </c>
      <c r="G15" s="39"/>
      <c r="H15" s="132">
        <v>2.47</v>
      </c>
      <c r="I15" s="133">
        <v>4.385</v>
      </c>
      <c r="J15" s="133">
        <v>6.2</v>
      </c>
      <c r="K15" s="40">
        <v>141.39110604332953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19</v>
      </c>
      <c r="D17" s="37">
        <v>19</v>
      </c>
      <c r="E17" s="37">
        <v>19</v>
      </c>
      <c r="F17" s="38">
        <v>100</v>
      </c>
      <c r="G17" s="39"/>
      <c r="H17" s="132">
        <v>1.369</v>
      </c>
      <c r="I17" s="133">
        <v>1.216</v>
      </c>
      <c r="J17" s="133">
        <v>1.31</v>
      </c>
      <c r="K17" s="40">
        <v>107.73026315789474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55</v>
      </c>
      <c r="D19" s="29">
        <v>54</v>
      </c>
      <c r="E19" s="29">
        <v>60</v>
      </c>
      <c r="F19" s="30"/>
      <c r="G19" s="30"/>
      <c r="H19" s="131">
        <v>1.177</v>
      </c>
      <c r="I19" s="131">
        <v>1.13</v>
      </c>
      <c r="J19" s="131">
        <v>1.2</v>
      </c>
      <c r="K19" s="31"/>
    </row>
    <row r="20" spans="1:11" s="32" customFormat="1" ht="11.25" customHeight="1">
      <c r="A20" s="34" t="s">
        <v>15</v>
      </c>
      <c r="B20" s="28"/>
      <c r="C20" s="29">
        <v>75</v>
      </c>
      <c r="D20" s="29">
        <v>76</v>
      </c>
      <c r="E20" s="29">
        <v>76</v>
      </c>
      <c r="F20" s="30"/>
      <c r="G20" s="30"/>
      <c r="H20" s="131">
        <v>1.5</v>
      </c>
      <c r="I20" s="131">
        <v>1.82</v>
      </c>
      <c r="J20" s="131">
        <v>1.52</v>
      </c>
      <c r="K20" s="31"/>
    </row>
    <row r="21" spans="1:11" s="32" customFormat="1" ht="11.25" customHeight="1">
      <c r="A21" s="34" t="s">
        <v>16</v>
      </c>
      <c r="B21" s="28"/>
      <c r="C21" s="29">
        <v>159</v>
      </c>
      <c r="D21" s="29">
        <v>157</v>
      </c>
      <c r="E21" s="29">
        <v>157</v>
      </c>
      <c r="F21" s="30"/>
      <c r="G21" s="30"/>
      <c r="H21" s="131">
        <v>3.18</v>
      </c>
      <c r="I21" s="131">
        <v>3.5</v>
      </c>
      <c r="J21" s="131">
        <v>3.2</v>
      </c>
      <c r="K21" s="31"/>
    </row>
    <row r="22" spans="1:11" s="23" customFormat="1" ht="11.25" customHeight="1">
      <c r="A22" s="35" t="s">
        <v>17</v>
      </c>
      <c r="B22" s="36"/>
      <c r="C22" s="37">
        <v>289</v>
      </c>
      <c r="D22" s="37">
        <v>287</v>
      </c>
      <c r="E22" s="37">
        <v>293</v>
      </c>
      <c r="F22" s="38">
        <v>102.09059233449477</v>
      </c>
      <c r="G22" s="39"/>
      <c r="H22" s="132">
        <v>5.857</v>
      </c>
      <c r="I22" s="133">
        <v>6.45</v>
      </c>
      <c r="J22" s="133">
        <v>5.92</v>
      </c>
      <c r="K22" s="40">
        <v>91.7829457364341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2272</v>
      </c>
      <c r="D24" s="37">
        <v>2005</v>
      </c>
      <c r="E24" s="37">
        <v>2350</v>
      </c>
      <c r="F24" s="38">
        <v>117.2069825436409</v>
      </c>
      <c r="G24" s="39"/>
      <c r="H24" s="132">
        <v>184.106</v>
      </c>
      <c r="I24" s="133">
        <v>182.999</v>
      </c>
      <c r="J24" s="133">
        <v>171.114</v>
      </c>
      <c r="K24" s="40">
        <v>93.50542899141526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200</v>
      </c>
      <c r="D26" s="37">
        <v>100</v>
      </c>
      <c r="E26" s="37">
        <v>105</v>
      </c>
      <c r="F26" s="38">
        <v>105</v>
      </c>
      <c r="G26" s="39"/>
      <c r="H26" s="132">
        <v>9.3</v>
      </c>
      <c r="I26" s="133">
        <v>8</v>
      </c>
      <c r="J26" s="133">
        <v>8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53</v>
      </c>
      <c r="D28" s="29">
        <v>54</v>
      </c>
      <c r="E28" s="29">
        <v>64</v>
      </c>
      <c r="F28" s="30"/>
      <c r="G28" s="30"/>
      <c r="H28" s="131">
        <v>4.9</v>
      </c>
      <c r="I28" s="131">
        <v>3.8</v>
      </c>
      <c r="J28" s="131">
        <v>4.8</v>
      </c>
      <c r="K28" s="31"/>
    </row>
    <row r="29" spans="1:11" s="32" customFormat="1" ht="11.25" customHeight="1">
      <c r="A29" s="34" t="s">
        <v>21</v>
      </c>
      <c r="B29" s="28"/>
      <c r="C29" s="29">
        <v>7</v>
      </c>
      <c r="D29" s="29">
        <v>10</v>
      </c>
      <c r="E29" s="29">
        <v>7</v>
      </c>
      <c r="F29" s="30"/>
      <c r="G29" s="30"/>
      <c r="H29" s="131">
        <v>0.7</v>
      </c>
      <c r="I29" s="131">
        <v>0.629</v>
      </c>
      <c r="J29" s="131">
        <v>0.402</v>
      </c>
      <c r="K29" s="31"/>
    </row>
    <row r="30" spans="1:11" s="32" customFormat="1" ht="11.25" customHeight="1">
      <c r="A30" s="34" t="s">
        <v>22</v>
      </c>
      <c r="B30" s="28"/>
      <c r="C30" s="29">
        <v>70</v>
      </c>
      <c r="D30" s="29">
        <v>551</v>
      </c>
      <c r="E30" s="29">
        <v>482</v>
      </c>
      <c r="F30" s="30"/>
      <c r="G30" s="30"/>
      <c r="H30" s="131">
        <v>2.95</v>
      </c>
      <c r="I30" s="131">
        <v>34.975</v>
      </c>
      <c r="J30" s="131">
        <v>31.76</v>
      </c>
      <c r="K30" s="31"/>
    </row>
    <row r="31" spans="1:11" s="23" customFormat="1" ht="11.25" customHeight="1">
      <c r="A31" s="41" t="s">
        <v>23</v>
      </c>
      <c r="B31" s="36"/>
      <c r="C31" s="37">
        <v>130</v>
      </c>
      <c r="D31" s="37">
        <v>615</v>
      </c>
      <c r="E31" s="37">
        <v>553</v>
      </c>
      <c r="F31" s="38">
        <v>89.91869918699187</v>
      </c>
      <c r="G31" s="39"/>
      <c r="H31" s="132">
        <v>8.55</v>
      </c>
      <c r="I31" s="133">
        <v>39.404</v>
      </c>
      <c r="J31" s="133">
        <v>36.962</v>
      </c>
      <c r="K31" s="40">
        <v>93.80265962846411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272</v>
      </c>
      <c r="D33" s="29">
        <v>241</v>
      </c>
      <c r="E33" s="29">
        <v>221</v>
      </c>
      <c r="F33" s="30"/>
      <c r="G33" s="30"/>
      <c r="H33" s="131">
        <v>14.299</v>
      </c>
      <c r="I33" s="131">
        <v>12.574</v>
      </c>
      <c r="J33" s="131">
        <v>11.487</v>
      </c>
      <c r="K33" s="31"/>
    </row>
    <row r="34" spans="1:11" s="32" customFormat="1" ht="11.25" customHeight="1">
      <c r="A34" s="34" t="s">
        <v>25</v>
      </c>
      <c r="B34" s="28"/>
      <c r="C34" s="29">
        <v>180</v>
      </c>
      <c r="D34" s="29">
        <v>230</v>
      </c>
      <c r="E34" s="29">
        <v>135</v>
      </c>
      <c r="F34" s="30"/>
      <c r="G34" s="30"/>
      <c r="H34" s="131">
        <v>6.72</v>
      </c>
      <c r="I34" s="131">
        <v>8.714</v>
      </c>
      <c r="J34" s="131">
        <v>3.6</v>
      </c>
      <c r="K34" s="31"/>
    </row>
    <row r="35" spans="1:11" s="32" customFormat="1" ht="11.25" customHeight="1">
      <c r="A35" s="34" t="s">
        <v>26</v>
      </c>
      <c r="B35" s="28"/>
      <c r="C35" s="29">
        <v>126</v>
      </c>
      <c r="D35" s="29">
        <v>170</v>
      </c>
      <c r="E35" s="29">
        <v>140</v>
      </c>
      <c r="F35" s="30"/>
      <c r="G35" s="30"/>
      <c r="H35" s="131">
        <v>5.754</v>
      </c>
      <c r="I35" s="131">
        <v>3.714</v>
      </c>
      <c r="J35" s="131">
        <v>3.874</v>
      </c>
      <c r="K35" s="31"/>
    </row>
    <row r="36" spans="1:11" s="32" customFormat="1" ht="11.25" customHeight="1">
      <c r="A36" s="34" t="s">
        <v>27</v>
      </c>
      <c r="B36" s="28"/>
      <c r="C36" s="29">
        <v>321</v>
      </c>
      <c r="D36" s="29">
        <v>302</v>
      </c>
      <c r="E36" s="29">
        <v>248</v>
      </c>
      <c r="F36" s="30"/>
      <c r="G36" s="30"/>
      <c r="H36" s="131">
        <v>10.718</v>
      </c>
      <c r="I36" s="131">
        <v>9.775</v>
      </c>
      <c r="J36" s="131">
        <v>9.08</v>
      </c>
      <c r="K36" s="31"/>
    </row>
    <row r="37" spans="1:11" s="23" customFormat="1" ht="11.25" customHeight="1">
      <c r="A37" s="35" t="s">
        <v>28</v>
      </c>
      <c r="B37" s="36"/>
      <c r="C37" s="37">
        <v>899</v>
      </c>
      <c r="D37" s="37">
        <v>943</v>
      </c>
      <c r="E37" s="37">
        <v>744</v>
      </c>
      <c r="F37" s="38">
        <v>78.89713679745493</v>
      </c>
      <c r="G37" s="39"/>
      <c r="H37" s="132">
        <v>37.491</v>
      </c>
      <c r="I37" s="133">
        <v>34.777</v>
      </c>
      <c r="J37" s="133">
        <v>28.040999999999997</v>
      </c>
      <c r="K37" s="40">
        <v>80.63087672887251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360</v>
      </c>
      <c r="D39" s="37">
        <v>365</v>
      </c>
      <c r="E39" s="37">
        <v>385</v>
      </c>
      <c r="F39" s="38">
        <v>105.47945205479452</v>
      </c>
      <c r="G39" s="39"/>
      <c r="H39" s="132">
        <v>8.15</v>
      </c>
      <c r="I39" s="133">
        <v>9</v>
      </c>
      <c r="J39" s="133">
        <v>8.47</v>
      </c>
      <c r="K39" s="40">
        <v>94.11111111111113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3</v>
      </c>
      <c r="D41" s="29">
        <v>3</v>
      </c>
      <c r="E41" s="29">
        <v>5</v>
      </c>
      <c r="F41" s="30"/>
      <c r="G41" s="30"/>
      <c r="H41" s="131">
        <v>0.204</v>
      </c>
      <c r="I41" s="131">
        <v>0.194</v>
      </c>
      <c r="J41" s="131">
        <v>0.438</v>
      </c>
      <c r="K41" s="31"/>
    </row>
    <row r="42" spans="1:11" s="32" customFormat="1" ht="11.25" customHeight="1">
      <c r="A42" s="34" t="s">
        <v>31</v>
      </c>
      <c r="B42" s="28"/>
      <c r="C42" s="29">
        <v>2</v>
      </c>
      <c r="D42" s="29">
        <v>3</v>
      </c>
      <c r="E42" s="29">
        <v>3</v>
      </c>
      <c r="F42" s="30"/>
      <c r="G42" s="30"/>
      <c r="H42" s="131">
        <v>0.14</v>
      </c>
      <c r="I42" s="131">
        <v>0.205</v>
      </c>
      <c r="J42" s="131">
        <v>0.209</v>
      </c>
      <c r="K42" s="31"/>
    </row>
    <row r="43" spans="1:11" s="32" customFormat="1" ht="11.25" customHeight="1">
      <c r="A43" s="34" t="s">
        <v>32</v>
      </c>
      <c r="B43" s="28"/>
      <c r="C43" s="29">
        <v>10</v>
      </c>
      <c r="D43" s="29">
        <v>12</v>
      </c>
      <c r="E43" s="29">
        <v>13</v>
      </c>
      <c r="F43" s="30"/>
      <c r="G43" s="30"/>
      <c r="H43" s="131">
        <v>1.05</v>
      </c>
      <c r="I43" s="131">
        <v>1.216</v>
      </c>
      <c r="J43" s="131">
        <v>1.399</v>
      </c>
      <c r="K43" s="31"/>
    </row>
    <row r="44" spans="1:11" s="32" customFormat="1" ht="11.25" customHeight="1">
      <c r="A44" s="34" t="s">
        <v>33</v>
      </c>
      <c r="B44" s="28"/>
      <c r="C44" s="29">
        <v>3</v>
      </c>
      <c r="D44" s="29">
        <v>2</v>
      </c>
      <c r="E44" s="29">
        <v>3</v>
      </c>
      <c r="F44" s="30"/>
      <c r="G44" s="30"/>
      <c r="H44" s="131">
        <v>0.109</v>
      </c>
      <c r="I44" s="131">
        <v>0.11</v>
      </c>
      <c r="J44" s="131">
        <v>0.186</v>
      </c>
      <c r="K44" s="31"/>
    </row>
    <row r="45" spans="1:11" s="32" customFormat="1" ht="11.25" customHeight="1">
      <c r="A45" s="34" t="s">
        <v>34</v>
      </c>
      <c r="B45" s="28"/>
      <c r="C45" s="29">
        <v>6</v>
      </c>
      <c r="D45" s="29">
        <v>3</v>
      </c>
      <c r="E45" s="29">
        <v>9</v>
      </c>
      <c r="F45" s="30"/>
      <c r="G45" s="30"/>
      <c r="H45" s="131">
        <v>0.21</v>
      </c>
      <c r="I45" s="131">
        <v>0.105</v>
      </c>
      <c r="J45" s="131">
        <v>0.324</v>
      </c>
      <c r="K45" s="31"/>
    </row>
    <row r="46" spans="1:11" s="32" customFormat="1" ht="11.25" customHeight="1">
      <c r="A46" s="34" t="s">
        <v>35</v>
      </c>
      <c r="B46" s="28"/>
      <c r="C46" s="29">
        <v>8</v>
      </c>
      <c r="D46" s="29">
        <v>4</v>
      </c>
      <c r="E46" s="29">
        <v>1</v>
      </c>
      <c r="F46" s="30"/>
      <c r="G46" s="30"/>
      <c r="H46" s="131">
        <v>0.304</v>
      </c>
      <c r="I46" s="131">
        <v>0.152</v>
      </c>
      <c r="J46" s="131">
        <v>0.038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>
        <v>9</v>
      </c>
      <c r="D48" s="29">
        <v>7</v>
      </c>
      <c r="E48" s="29">
        <v>8</v>
      </c>
      <c r="F48" s="30"/>
      <c r="G48" s="30"/>
      <c r="H48" s="131">
        <v>0.342</v>
      </c>
      <c r="I48" s="131">
        <v>0.266</v>
      </c>
      <c r="J48" s="131">
        <v>0.304</v>
      </c>
      <c r="K48" s="31"/>
    </row>
    <row r="49" spans="1:11" s="32" customFormat="1" ht="11.25" customHeight="1">
      <c r="A49" s="34" t="s">
        <v>38</v>
      </c>
      <c r="B49" s="28"/>
      <c r="C49" s="29">
        <v>18</v>
      </c>
      <c r="D49" s="29">
        <v>14</v>
      </c>
      <c r="E49" s="29">
        <v>17</v>
      </c>
      <c r="F49" s="30"/>
      <c r="G49" s="30"/>
      <c r="H49" s="131">
        <v>0.45</v>
      </c>
      <c r="I49" s="131">
        <v>0.35</v>
      </c>
      <c r="J49" s="131">
        <v>0.425</v>
      </c>
      <c r="K49" s="31"/>
    </row>
    <row r="50" spans="1:11" s="23" customFormat="1" ht="11.25" customHeight="1">
      <c r="A50" s="41" t="s">
        <v>39</v>
      </c>
      <c r="B50" s="36"/>
      <c r="C50" s="37">
        <v>59</v>
      </c>
      <c r="D50" s="37">
        <v>48</v>
      </c>
      <c r="E50" s="37">
        <v>59</v>
      </c>
      <c r="F50" s="38">
        <v>122.91666666666667</v>
      </c>
      <c r="G50" s="39"/>
      <c r="H50" s="132">
        <v>2.809</v>
      </c>
      <c r="I50" s="133">
        <v>2.5980000000000003</v>
      </c>
      <c r="J50" s="133">
        <v>3.3229999999999995</v>
      </c>
      <c r="K50" s="40">
        <v>127.90608160123169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65.07</v>
      </c>
      <c r="D52" s="37">
        <v>88</v>
      </c>
      <c r="E52" s="37">
        <v>70</v>
      </c>
      <c r="F52" s="38">
        <v>79.54545454545455</v>
      </c>
      <c r="G52" s="39"/>
      <c r="H52" s="132">
        <v>6.507</v>
      </c>
      <c r="I52" s="133">
        <v>6.464</v>
      </c>
      <c r="J52" s="133">
        <v>5.18</v>
      </c>
      <c r="K52" s="40">
        <v>80.13613861386138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302</v>
      </c>
      <c r="D54" s="29">
        <v>277</v>
      </c>
      <c r="E54" s="29">
        <v>315</v>
      </c>
      <c r="F54" s="30"/>
      <c r="G54" s="30"/>
      <c r="H54" s="131">
        <v>25.385</v>
      </c>
      <c r="I54" s="131">
        <v>22.888</v>
      </c>
      <c r="J54" s="131">
        <v>26</v>
      </c>
      <c r="K54" s="31"/>
    </row>
    <row r="55" spans="1:11" s="32" customFormat="1" ht="11.25" customHeight="1">
      <c r="A55" s="34" t="s">
        <v>42</v>
      </c>
      <c r="B55" s="28"/>
      <c r="C55" s="29">
        <v>113</v>
      </c>
      <c r="D55" s="29">
        <v>116</v>
      </c>
      <c r="E55" s="29">
        <v>96</v>
      </c>
      <c r="F55" s="30"/>
      <c r="G55" s="30"/>
      <c r="H55" s="131">
        <v>8.005</v>
      </c>
      <c r="I55" s="131">
        <v>8.26</v>
      </c>
      <c r="J55" s="131">
        <v>6.93</v>
      </c>
      <c r="K55" s="31"/>
    </row>
    <row r="56" spans="1:11" s="32" customFormat="1" ht="11.25" customHeight="1">
      <c r="A56" s="34" t="s">
        <v>43</v>
      </c>
      <c r="B56" s="28"/>
      <c r="C56" s="29">
        <v>40</v>
      </c>
      <c r="D56" s="29">
        <v>52</v>
      </c>
      <c r="E56" s="29">
        <v>26</v>
      </c>
      <c r="F56" s="30"/>
      <c r="G56" s="30"/>
      <c r="H56" s="131">
        <v>0.79</v>
      </c>
      <c r="I56" s="131">
        <v>0.72</v>
      </c>
      <c r="J56" s="131">
        <v>0.45</v>
      </c>
      <c r="K56" s="31"/>
    </row>
    <row r="57" spans="1:11" s="32" customFormat="1" ht="11.25" customHeight="1">
      <c r="A57" s="34" t="s">
        <v>44</v>
      </c>
      <c r="B57" s="28"/>
      <c r="C57" s="29">
        <v>9</v>
      </c>
      <c r="D57" s="29">
        <v>7</v>
      </c>
      <c r="E57" s="29">
        <v>8</v>
      </c>
      <c r="F57" s="30"/>
      <c r="G57" s="30"/>
      <c r="H57" s="131">
        <v>0.16</v>
      </c>
      <c r="I57" s="131">
        <v>0.102</v>
      </c>
      <c r="J57" s="131">
        <v>0.118</v>
      </c>
      <c r="K57" s="31"/>
    </row>
    <row r="58" spans="1:11" s="32" customFormat="1" ht="11.25" customHeight="1">
      <c r="A58" s="34" t="s">
        <v>45</v>
      </c>
      <c r="B58" s="28"/>
      <c r="C58" s="29">
        <v>646</v>
      </c>
      <c r="D58" s="29">
        <v>834</v>
      </c>
      <c r="E58" s="29">
        <v>1028</v>
      </c>
      <c r="F58" s="30"/>
      <c r="G58" s="30"/>
      <c r="H58" s="131">
        <v>51.55</v>
      </c>
      <c r="I58" s="131">
        <v>62.157</v>
      </c>
      <c r="J58" s="131">
        <v>73.703</v>
      </c>
      <c r="K58" s="31"/>
    </row>
    <row r="59" spans="1:11" s="23" customFormat="1" ht="11.25" customHeight="1">
      <c r="A59" s="35" t="s">
        <v>46</v>
      </c>
      <c r="B59" s="36"/>
      <c r="C59" s="37">
        <v>1110</v>
      </c>
      <c r="D59" s="37">
        <v>1286</v>
      </c>
      <c r="E59" s="37">
        <v>1473</v>
      </c>
      <c r="F59" s="38">
        <v>114.5412130637636</v>
      </c>
      <c r="G59" s="39"/>
      <c r="H59" s="132">
        <v>85.88999999999999</v>
      </c>
      <c r="I59" s="133">
        <v>94.127</v>
      </c>
      <c r="J59" s="133">
        <v>107.20100000000001</v>
      </c>
      <c r="K59" s="40">
        <v>113.8897447066198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410</v>
      </c>
      <c r="D61" s="29">
        <v>386</v>
      </c>
      <c r="E61" s="29">
        <v>338</v>
      </c>
      <c r="F61" s="30"/>
      <c r="G61" s="30"/>
      <c r="H61" s="131">
        <v>43.75</v>
      </c>
      <c r="I61" s="131">
        <v>37.03</v>
      </c>
      <c r="J61" s="131">
        <v>33.913</v>
      </c>
      <c r="K61" s="31"/>
    </row>
    <row r="62" spans="1:11" s="32" customFormat="1" ht="11.25" customHeight="1">
      <c r="A62" s="34" t="s">
        <v>48</v>
      </c>
      <c r="B62" s="28"/>
      <c r="C62" s="29">
        <v>505</v>
      </c>
      <c r="D62" s="29">
        <v>491</v>
      </c>
      <c r="E62" s="29">
        <v>493</v>
      </c>
      <c r="F62" s="30"/>
      <c r="G62" s="30"/>
      <c r="H62" s="131">
        <v>15.894</v>
      </c>
      <c r="I62" s="131">
        <v>16.969</v>
      </c>
      <c r="J62" s="131">
        <v>16.428</v>
      </c>
      <c r="K62" s="31"/>
    </row>
    <row r="63" spans="1:11" s="32" customFormat="1" ht="11.25" customHeight="1">
      <c r="A63" s="34" t="s">
        <v>49</v>
      </c>
      <c r="B63" s="28"/>
      <c r="C63" s="29">
        <v>188</v>
      </c>
      <c r="D63" s="29">
        <v>188</v>
      </c>
      <c r="E63" s="29">
        <v>193</v>
      </c>
      <c r="F63" s="30"/>
      <c r="G63" s="30"/>
      <c r="H63" s="131">
        <v>8.647</v>
      </c>
      <c r="I63" s="131">
        <v>9.196</v>
      </c>
      <c r="J63" s="131">
        <v>8.241</v>
      </c>
      <c r="K63" s="31"/>
    </row>
    <row r="64" spans="1:11" s="23" customFormat="1" ht="11.25" customHeight="1">
      <c r="A64" s="35" t="s">
        <v>50</v>
      </c>
      <c r="B64" s="36"/>
      <c r="C64" s="37">
        <v>1103</v>
      </c>
      <c r="D64" s="37">
        <v>1065</v>
      </c>
      <c r="E64" s="37">
        <v>1024</v>
      </c>
      <c r="F64" s="38">
        <v>96.15023474178403</v>
      </c>
      <c r="G64" s="39"/>
      <c r="H64" s="132">
        <v>68.291</v>
      </c>
      <c r="I64" s="133">
        <v>63.195</v>
      </c>
      <c r="J64" s="133">
        <v>58.581999999999994</v>
      </c>
      <c r="K64" s="40">
        <v>92.7003718648627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2359</v>
      </c>
      <c r="D66" s="37">
        <v>2289</v>
      </c>
      <c r="E66" s="37">
        <v>2040</v>
      </c>
      <c r="F66" s="38">
        <v>89.1218872870249</v>
      </c>
      <c r="G66" s="39"/>
      <c r="H66" s="132">
        <v>218.059</v>
      </c>
      <c r="I66" s="133">
        <v>218</v>
      </c>
      <c r="J66" s="133">
        <v>210</v>
      </c>
      <c r="K66" s="40">
        <v>96.3302752293578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21350</v>
      </c>
      <c r="D68" s="29">
        <v>16130</v>
      </c>
      <c r="E68" s="29">
        <v>18970</v>
      </c>
      <c r="F68" s="30"/>
      <c r="G68" s="30"/>
      <c r="H68" s="131">
        <v>1996.2</v>
      </c>
      <c r="I68" s="131">
        <v>1412</v>
      </c>
      <c r="J68" s="131">
        <v>1650</v>
      </c>
      <c r="K68" s="31"/>
    </row>
    <row r="69" spans="1:11" s="32" customFormat="1" ht="11.25" customHeight="1">
      <c r="A69" s="34" t="s">
        <v>53</v>
      </c>
      <c r="B69" s="28"/>
      <c r="C69" s="29">
        <v>2426</v>
      </c>
      <c r="D69" s="29">
        <v>1670</v>
      </c>
      <c r="E69" s="29">
        <v>2870</v>
      </c>
      <c r="F69" s="30"/>
      <c r="G69" s="30"/>
      <c r="H69" s="131">
        <v>222.1</v>
      </c>
      <c r="I69" s="131">
        <v>139</v>
      </c>
      <c r="J69" s="131">
        <v>248</v>
      </c>
      <c r="K69" s="31"/>
    </row>
    <row r="70" spans="1:11" s="23" customFormat="1" ht="11.25" customHeight="1">
      <c r="A70" s="35" t="s">
        <v>54</v>
      </c>
      <c r="B70" s="36"/>
      <c r="C70" s="37">
        <v>23776</v>
      </c>
      <c r="D70" s="37">
        <v>17800</v>
      </c>
      <c r="E70" s="37">
        <v>21840</v>
      </c>
      <c r="F70" s="38">
        <v>122.69662921348315</v>
      </c>
      <c r="G70" s="39"/>
      <c r="H70" s="132">
        <v>2218.3</v>
      </c>
      <c r="I70" s="133">
        <v>1551</v>
      </c>
      <c r="J70" s="133">
        <v>1898</v>
      </c>
      <c r="K70" s="40">
        <v>122.37266279819471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8700</v>
      </c>
      <c r="D72" s="29">
        <v>8669</v>
      </c>
      <c r="E72" s="29">
        <v>8569</v>
      </c>
      <c r="F72" s="30"/>
      <c r="G72" s="30"/>
      <c r="H72" s="131">
        <v>767.661</v>
      </c>
      <c r="I72" s="131">
        <v>758.476</v>
      </c>
      <c r="J72" s="131">
        <v>689.205</v>
      </c>
      <c r="K72" s="31"/>
    </row>
    <row r="73" spans="1:11" s="32" customFormat="1" ht="11.25" customHeight="1">
      <c r="A73" s="34" t="s">
        <v>56</v>
      </c>
      <c r="B73" s="28"/>
      <c r="C73" s="29">
        <v>1559</v>
      </c>
      <c r="D73" s="29">
        <v>1559</v>
      </c>
      <c r="E73" s="29">
        <v>2385</v>
      </c>
      <c r="F73" s="30"/>
      <c r="G73" s="30"/>
      <c r="H73" s="131">
        <v>51.87</v>
      </c>
      <c r="I73" s="131">
        <v>51.87</v>
      </c>
      <c r="J73" s="131">
        <v>51.46</v>
      </c>
      <c r="K73" s="31"/>
    </row>
    <row r="74" spans="1:11" s="32" customFormat="1" ht="11.25" customHeight="1">
      <c r="A74" s="34" t="s">
        <v>57</v>
      </c>
      <c r="B74" s="28"/>
      <c r="C74" s="29">
        <v>147</v>
      </c>
      <c r="D74" s="29">
        <v>83</v>
      </c>
      <c r="E74" s="29">
        <v>50</v>
      </c>
      <c r="F74" s="30"/>
      <c r="G74" s="30"/>
      <c r="H74" s="131">
        <v>11.12</v>
      </c>
      <c r="I74" s="131">
        <v>4.95</v>
      </c>
      <c r="J74" s="131">
        <v>2.4</v>
      </c>
      <c r="K74" s="31"/>
    </row>
    <row r="75" spans="1:11" s="32" customFormat="1" ht="11.25" customHeight="1">
      <c r="A75" s="34" t="s">
        <v>58</v>
      </c>
      <c r="B75" s="28"/>
      <c r="C75" s="29">
        <v>3627</v>
      </c>
      <c r="D75" s="29">
        <v>3575</v>
      </c>
      <c r="E75" s="29">
        <v>3576</v>
      </c>
      <c r="F75" s="30"/>
      <c r="G75" s="30"/>
      <c r="H75" s="131">
        <v>310.108</v>
      </c>
      <c r="I75" s="131">
        <v>345.921</v>
      </c>
      <c r="J75" s="131">
        <v>318.075</v>
      </c>
      <c r="K75" s="31"/>
    </row>
    <row r="76" spans="1:11" s="32" customFormat="1" ht="11.25" customHeight="1">
      <c r="A76" s="34" t="s">
        <v>59</v>
      </c>
      <c r="B76" s="28"/>
      <c r="C76" s="29">
        <v>40</v>
      </c>
      <c r="D76" s="29">
        <v>72</v>
      </c>
      <c r="E76" s="29">
        <v>72</v>
      </c>
      <c r="F76" s="30"/>
      <c r="G76" s="30"/>
      <c r="H76" s="131">
        <v>1.175</v>
      </c>
      <c r="I76" s="131">
        <v>5.34</v>
      </c>
      <c r="J76" s="131">
        <v>5.299</v>
      </c>
      <c r="K76" s="31"/>
    </row>
    <row r="77" spans="1:11" s="32" customFormat="1" ht="11.25" customHeight="1">
      <c r="A77" s="34" t="s">
        <v>60</v>
      </c>
      <c r="B77" s="28"/>
      <c r="C77" s="29">
        <v>171</v>
      </c>
      <c r="D77" s="29">
        <v>125</v>
      </c>
      <c r="E77" s="29">
        <v>130</v>
      </c>
      <c r="F77" s="30"/>
      <c r="G77" s="30"/>
      <c r="H77" s="131">
        <v>6.56</v>
      </c>
      <c r="I77" s="131">
        <v>5.315</v>
      </c>
      <c r="J77" s="131">
        <v>5.83</v>
      </c>
      <c r="K77" s="31"/>
    </row>
    <row r="78" spans="1:11" s="32" customFormat="1" ht="11.25" customHeight="1">
      <c r="A78" s="34" t="s">
        <v>61</v>
      </c>
      <c r="B78" s="28"/>
      <c r="C78" s="29">
        <v>840</v>
      </c>
      <c r="D78" s="29">
        <v>830</v>
      </c>
      <c r="E78" s="29">
        <v>800</v>
      </c>
      <c r="F78" s="30"/>
      <c r="G78" s="30"/>
      <c r="H78" s="131">
        <v>64.2</v>
      </c>
      <c r="I78" s="131">
        <v>62.35</v>
      </c>
      <c r="J78" s="131">
        <v>48</v>
      </c>
      <c r="K78" s="31"/>
    </row>
    <row r="79" spans="1:11" s="32" customFormat="1" ht="11.25" customHeight="1">
      <c r="A79" s="34" t="s">
        <v>62</v>
      </c>
      <c r="B79" s="28"/>
      <c r="C79" s="29">
        <v>6580</v>
      </c>
      <c r="D79" s="29">
        <v>1730</v>
      </c>
      <c r="E79" s="29">
        <v>1725</v>
      </c>
      <c r="F79" s="30"/>
      <c r="G79" s="30"/>
      <c r="H79" s="131">
        <v>550.4</v>
      </c>
      <c r="I79" s="131">
        <v>132.1</v>
      </c>
      <c r="J79" s="131">
        <v>148.2</v>
      </c>
      <c r="K79" s="31"/>
    </row>
    <row r="80" spans="1:11" s="23" customFormat="1" ht="11.25" customHeight="1">
      <c r="A80" s="41" t="s">
        <v>63</v>
      </c>
      <c r="B80" s="36"/>
      <c r="C80" s="37">
        <v>21664</v>
      </c>
      <c r="D80" s="37">
        <v>16643</v>
      </c>
      <c r="E80" s="37">
        <v>17307</v>
      </c>
      <c r="F80" s="38">
        <v>103.98966532476116</v>
      </c>
      <c r="G80" s="39"/>
      <c r="H80" s="132">
        <v>1763.094</v>
      </c>
      <c r="I80" s="133">
        <v>1366.322</v>
      </c>
      <c r="J80" s="133">
        <v>1268.469</v>
      </c>
      <c r="K80" s="40">
        <v>92.8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473</v>
      </c>
      <c r="D82" s="29">
        <v>426</v>
      </c>
      <c r="E82" s="29">
        <v>393</v>
      </c>
      <c r="F82" s="30"/>
      <c r="G82" s="30"/>
      <c r="H82" s="131">
        <v>50.923</v>
      </c>
      <c r="I82" s="131">
        <v>42.462</v>
      </c>
      <c r="J82" s="131">
        <v>40.217</v>
      </c>
      <c r="K82" s="31"/>
    </row>
    <row r="83" spans="1:11" s="32" customFormat="1" ht="11.25" customHeight="1">
      <c r="A83" s="34" t="s">
        <v>65</v>
      </c>
      <c r="B83" s="28"/>
      <c r="C83" s="29">
        <v>211</v>
      </c>
      <c r="D83" s="29">
        <v>181</v>
      </c>
      <c r="E83" s="29">
        <v>201</v>
      </c>
      <c r="F83" s="30"/>
      <c r="G83" s="30"/>
      <c r="H83" s="131">
        <v>14.467</v>
      </c>
      <c r="I83" s="131">
        <v>11.294</v>
      </c>
      <c r="J83" s="131">
        <v>13.117</v>
      </c>
      <c r="K83" s="31"/>
    </row>
    <row r="84" spans="1:11" s="23" customFormat="1" ht="11.25" customHeight="1">
      <c r="A84" s="35" t="s">
        <v>66</v>
      </c>
      <c r="B84" s="36"/>
      <c r="C84" s="37">
        <v>684</v>
      </c>
      <c r="D84" s="37">
        <v>607</v>
      </c>
      <c r="E84" s="37">
        <v>594</v>
      </c>
      <c r="F84" s="38">
        <v>97.85831960461284</v>
      </c>
      <c r="G84" s="39"/>
      <c r="H84" s="132">
        <v>65.39</v>
      </c>
      <c r="I84" s="133">
        <v>53.756</v>
      </c>
      <c r="J84" s="133">
        <v>53.334</v>
      </c>
      <c r="K84" s="40">
        <v>99.21497135203514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56181.07</v>
      </c>
      <c r="D87" s="48">
        <v>45357</v>
      </c>
      <c r="E87" s="48">
        <v>49934</v>
      </c>
      <c r="F87" s="49">
        <v>110.09105540489891</v>
      </c>
      <c r="G87" s="39"/>
      <c r="H87" s="136">
        <v>4775.378000000001</v>
      </c>
      <c r="I87" s="137">
        <v>3731.618</v>
      </c>
      <c r="J87" s="137">
        <v>3945.44</v>
      </c>
      <c r="K87" s="49">
        <v>105.7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89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6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32">
        <v>0.045</v>
      </c>
      <c r="I17" s="133">
        <v>0.045</v>
      </c>
      <c r="J17" s="133">
        <v>0.042</v>
      </c>
      <c r="K17" s="40">
        <v>93.33333333333334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2191</v>
      </c>
      <c r="D24" s="37">
        <v>1920</v>
      </c>
      <c r="E24" s="37">
        <v>2268</v>
      </c>
      <c r="F24" s="38">
        <v>118.125</v>
      </c>
      <c r="G24" s="39"/>
      <c r="H24" s="132">
        <v>177.518</v>
      </c>
      <c r="I24" s="133">
        <v>174.509</v>
      </c>
      <c r="J24" s="133">
        <v>163.346</v>
      </c>
      <c r="K24" s="40">
        <v>93.60319525067476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20</v>
      </c>
      <c r="D26" s="37">
        <v>10</v>
      </c>
      <c r="E26" s="37">
        <v>25</v>
      </c>
      <c r="F26" s="38">
        <v>250</v>
      </c>
      <c r="G26" s="39"/>
      <c r="H26" s="132">
        <v>0.8</v>
      </c>
      <c r="I26" s="133">
        <v>0.9</v>
      </c>
      <c r="J26" s="133">
        <v>2.25</v>
      </c>
      <c r="K26" s="40">
        <v>250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8</v>
      </c>
      <c r="D28" s="29">
        <v>8</v>
      </c>
      <c r="E28" s="29">
        <v>12</v>
      </c>
      <c r="F28" s="30"/>
      <c r="G28" s="30"/>
      <c r="H28" s="131">
        <v>0.6</v>
      </c>
      <c r="I28" s="131">
        <v>0.32</v>
      </c>
      <c r="J28" s="131">
        <v>0.95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409</v>
      </c>
      <c r="D30" s="29">
        <v>467</v>
      </c>
      <c r="E30" s="29">
        <v>410</v>
      </c>
      <c r="F30" s="30"/>
      <c r="G30" s="30"/>
      <c r="H30" s="131">
        <v>32</v>
      </c>
      <c r="I30" s="131">
        <v>30.355</v>
      </c>
      <c r="J30" s="131">
        <v>28.905</v>
      </c>
      <c r="K30" s="31"/>
    </row>
    <row r="31" spans="1:11" s="23" customFormat="1" ht="11.25" customHeight="1">
      <c r="A31" s="41" t="s">
        <v>23</v>
      </c>
      <c r="B31" s="36"/>
      <c r="C31" s="37">
        <v>417</v>
      </c>
      <c r="D31" s="37">
        <v>475</v>
      </c>
      <c r="E31" s="37">
        <v>422</v>
      </c>
      <c r="F31" s="38">
        <v>88.84210526315789</v>
      </c>
      <c r="G31" s="39"/>
      <c r="H31" s="132">
        <v>32.6</v>
      </c>
      <c r="I31" s="133">
        <v>30.675</v>
      </c>
      <c r="J31" s="133">
        <v>29.855</v>
      </c>
      <c r="K31" s="40">
        <v>97.32681336593316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>
        <v>28</v>
      </c>
      <c r="F35" s="30"/>
      <c r="G35" s="30"/>
      <c r="H35" s="131"/>
      <c r="I35" s="131"/>
      <c r="J35" s="131">
        <v>1.008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>
        <v>28</v>
      </c>
      <c r="F37" s="38"/>
      <c r="G37" s="39"/>
      <c r="H37" s="132"/>
      <c r="I37" s="133"/>
      <c r="J37" s="133">
        <v>1.008</v>
      </c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>
        <v>3</v>
      </c>
      <c r="E52" s="37">
        <v>3</v>
      </c>
      <c r="F52" s="38">
        <v>100</v>
      </c>
      <c r="G52" s="39"/>
      <c r="H52" s="132"/>
      <c r="I52" s="133">
        <v>0.261</v>
      </c>
      <c r="J52" s="133">
        <v>0.26</v>
      </c>
      <c r="K52" s="40">
        <v>99.61685823754789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95</v>
      </c>
      <c r="D54" s="29">
        <v>69</v>
      </c>
      <c r="E54" s="29">
        <v>115</v>
      </c>
      <c r="F54" s="30"/>
      <c r="G54" s="30"/>
      <c r="H54" s="131">
        <v>7.79</v>
      </c>
      <c r="I54" s="131">
        <v>6</v>
      </c>
      <c r="J54" s="131">
        <v>9.2</v>
      </c>
      <c r="K54" s="31"/>
    </row>
    <row r="55" spans="1:11" s="32" customFormat="1" ht="11.25" customHeight="1">
      <c r="A55" s="34" t="s">
        <v>42</v>
      </c>
      <c r="B55" s="28"/>
      <c r="C55" s="29">
        <v>49</v>
      </c>
      <c r="D55" s="29">
        <v>52</v>
      </c>
      <c r="E55" s="29">
        <v>46</v>
      </c>
      <c r="F55" s="30"/>
      <c r="G55" s="30"/>
      <c r="H55" s="131">
        <v>4.165</v>
      </c>
      <c r="I55" s="131">
        <v>4.42</v>
      </c>
      <c r="J55" s="131">
        <v>3.68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556</v>
      </c>
      <c r="D58" s="29">
        <v>639</v>
      </c>
      <c r="E58" s="29">
        <v>895</v>
      </c>
      <c r="F58" s="30"/>
      <c r="G58" s="30"/>
      <c r="H58" s="131">
        <v>47.77</v>
      </c>
      <c r="I58" s="131">
        <v>58.08</v>
      </c>
      <c r="J58" s="131">
        <v>68.915</v>
      </c>
      <c r="K58" s="31"/>
    </row>
    <row r="59" spans="1:11" s="23" customFormat="1" ht="11.25" customHeight="1">
      <c r="A59" s="35" t="s">
        <v>46</v>
      </c>
      <c r="B59" s="36"/>
      <c r="C59" s="37">
        <v>700</v>
      </c>
      <c r="D59" s="37">
        <v>760</v>
      </c>
      <c r="E59" s="37">
        <v>1056</v>
      </c>
      <c r="F59" s="38">
        <v>138.94736842105263</v>
      </c>
      <c r="G59" s="39"/>
      <c r="H59" s="132">
        <v>59.725</v>
      </c>
      <c r="I59" s="133">
        <v>68.5</v>
      </c>
      <c r="J59" s="133">
        <v>81.795</v>
      </c>
      <c r="K59" s="40">
        <v>119.4087591240876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85</v>
      </c>
      <c r="D66" s="37">
        <v>100</v>
      </c>
      <c r="E66" s="37">
        <v>112</v>
      </c>
      <c r="F66" s="38">
        <v>112</v>
      </c>
      <c r="G66" s="39"/>
      <c r="H66" s="132">
        <v>6.97</v>
      </c>
      <c r="I66" s="133">
        <v>10.9</v>
      </c>
      <c r="J66" s="133">
        <v>10.5</v>
      </c>
      <c r="K66" s="40">
        <v>96.3302752293578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21730</v>
      </c>
      <c r="D68" s="29">
        <v>16800</v>
      </c>
      <c r="E68" s="29">
        <v>18820</v>
      </c>
      <c r="F68" s="30"/>
      <c r="G68" s="30"/>
      <c r="H68" s="131">
        <v>1980</v>
      </c>
      <c r="I68" s="131">
        <v>1404</v>
      </c>
      <c r="J68" s="131">
        <v>1645</v>
      </c>
      <c r="K68" s="31"/>
    </row>
    <row r="69" spans="1:11" s="32" customFormat="1" ht="11.25" customHeight="1">
      <c r="A69" s="34" t="s">
        <v>53</v>
      </c>
      <c r="B69" s="28"/>
      <c r="C69" s="29">
        <v>2362</v>
      </c>
      <c r="D69" s="29">
        <v>1625</v>
      </c>
      <c r="E69" s="29">
        <v>2820</v>
      </c>
      <c r="F69" s="30"/>
      <c r="G69" s="30"/>
      <c r="H69" s="131">
        <v>217.3</v>
      </c>
      <c r="I69" s="131">
        <v>136</v>
      </c>
      <c r="J69" s="131">
        <v>246</v>
      </c>
      <c r="K69" s="31"/>
    </row>
    <row r="70" spans="1:11" s="23" customFormat="1" ht="11.25" customHeight="1">
      <c r="A70" s="35" t="s">
        <v>54</v>
      </c>
      <c r="B70" s="36"/>
      <c r="C70" s="37">
        <v>24092</v>
      </c>
      <c r="D70" s="37">
        <v>18425</v>
      </c>
      <c r="E70" s="37">
        <v>21640</v>
      </c>
      <c r="F70" s="38">
        <v>117.44911804613297</v>
      </c>
      <c r="G70" s="39"/>
      <c r="H70" s="132">
        <v>2197.3</v>
      </c>
      <c r="I70" s="133">
        <v>1540</v>
      </c>
      <c r="J70" s="133">
        <v>1891</v>
      </c>
      <c r="K70" s="40">
        <v>122.79220779220779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4</v>
      </c>
      <c r="D72" s="29">
        <v>3</v>
      </c>
      <c r="E72" s="29">
        <v>2</v>
      </c>
      <c r="F72" s="30"/>
      <c r="G72" s="30"/>
      <c r="H72" s="131">
        <v>0.18</v>
      </c>
      <c r="I72" s="131">
        <v>0.18</v>
      </c>
      <c r="J72" s="131">
        <v>0.12</v>
      </c>
      <c r="K72" s="31"/>
    </row>
    <row r="73" spans="1:11" s="32" customFormat="1" ht="11.25" customHeight="1">
      <c r="A73" s="34" t="s">
        <v>56</v>
      </c>
      <c r="B73" s="28"/>
      <c r="C73" s="29">
        <v>1085</v>
      </c>
      <c r="D73" s="29">
        <v>1436</v>
      </c>
      <c r="E73" s="29">
        <v>1811</v>
      </c>
      <c r="F73" s="30"/>
      <c r="G73" s="30"/>
      <c r="H73" s="131">
        <v>22.355</v>
      </c>
      <c r="I73" s="131"/>
      <c r="J73" s="131">
        <v>30.126</v>
      </c>
      <c r="K73" s="31"/>
    </row>
    <row r="74" spans="1:11" s="32" customFormat="1" ht="11.25" customHeight="1">
      <c r="A74" s="34" t="s">
        <v>57</v>
      </c>
      <c r="B74" s="28"/>
      <c r="C74" s="29">
        <v>50</v>
      </c>
      <c r="D74" s="29">
        <v>41</v>
      </c>
      <c r="E74" s="29">
        <v>40</v>
      </c>
      <c r="F74" s="30"/>
      <c r="G74" s="30"/>
      <c r="H74" s="131">
        <v>10.1</v>
      </c>
      <c r="I74" s="131">
        <v>3.69</v>
      </c>
      <c r="J74" s="131">
        <v>3.6</v>
      </c>
      <c r="K74" s="31"/>
    </row>
    <row r="75" spans="1:11" s="32" customFormat="1" ht="11.25" customHeight="1">
      <c r="A75" s="34" t="s">
        <v>58</v>
      </c>
      <c r="B75" s="28"/>
      <c r="C75" s="29">
        <v>5</v>
      </c>
      <c r="D75" s="29"/>
      <c r="E75" s="29">
        <v>106</v>
      </c>
      <c r="F75" s="30"/>
      <c r="G75" s="30"/>
      <c r="H75" s="131">
        <v>0.4</v>
      </c>
      <c r="I75" s="131"/>
      <c r="J75" s="131">
        <v>9</v>
      </c>
      <c r="K75" s="31"/>
    </row>
    <row r="76" spans="1:11" s="32" customFormat="1" ht="11.25" customHeight="1">
      <c r="A76" s="34" t="s">
        <v>59</v>
      </c>
      <c r="B76" s="28"/>
      <c r="C76" s="29"/>
      <c r="D76" s="29">
        <v>46</v>
      </c>
      <c r="E76" s="29">
        <v>54</v>
      </c>
      <c r="F76" s="30"/>
      <c r="G76" s="30"/>
      <c r="H76" s="131"/>
      <c r="I76" s="131"/>
      <c r="J76" s="131">
        <v>4.6</v>
      </c>
      <c r="K76" s="31"/>
    </row>
    <row r="77" spans="1:11" s="32" customFormat="1" ht="11.25" customHeight="1">
      <c r="A77" s="34" t="s">
        <v>60</v>
      </c>
      <c r="B77" s="28"/>
      <c r="C77" s="29">
        <v>26</v>
      </c>
      <c r="D77" s="29">
        <v>7</v>
      </c>
      <c r="E77" s="29">
        <v>14</v>
      </c>
      <c r="F77" s="30"/>
      <c r="G77" s="30"/>
      <c r="H77" s="131">
        <v>2.21</v>
      </c>
      <c r="I77" s="131">
        <v>0.595</v>
      </c>
      <c r="J77" s="131">
        <v>1.19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>
        <v>6240</v>
      </c>
      <c r="D79" s="29">
        <v>1390</v>
      </c>
      <c r="E79" s="29">
        <v>1445</v>
      </c>
      <c r="F79" s="30"/>
      <c r="G79" s="30"/>
      <c r="H79" s="131">
        <v>530.4</v>
      </c>
      <c r="I79" s="131">
        <v>111.2</v>
      </c>
      <c r="J79" s="131">
        <v>135</v>
      </c>
      <c r="K79" s="31"/>
    </row>
    <row r="80" spans="1:11" s="23" customFormat="1" ht="11.25" customHeight="1">
      <c r="A80" s="41" t="s">
        <v>63</v>
      </c>
      <c r="B80" s="36"/>
      <c r="C80" s="37">
        <v>7410</v>
      </c>
      <c r="D80" s="37">
        <v>2923</v>
      </c>
      <c r="E80" s="37">
        <v>3472</v>
      </c>
      <c r="F80" s="38">
        <v>118.78207321245296</v>
      </c>
      <c r="G80" s="39"/>
      <c r="H80" s="132">
        <v>565.645</v>
      </c>
      <c r="I80" s="133">
        <v>115.665</v>
      </c>
      <c r="J80" s="133">
        <v>183.636</v>
      </c>
      <c r="K80" s="40">
        <v>158.7654000778109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34916</v>
      </c>
      <c r="D87" s="48">
        <v>24617</v>
      </c>
      <c r="E87" s="48">
        <v>29027</v>
      </c>
      <c r="F87" s="49">
        <v>117.91444936426048</v>
      </c>
      <c r="G87" s="39"/>
      <c r="H87" s="136">
        <v>3040.603</v>
      </c>
      <c r="I87" s="137">
        <v>1941.455</v>
      </c>
      <c r="J87" s="137">
        <v>2363.692</v>
      </c>
      <c r="K87" s="49">
        <v>121.74848245259355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7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>
        <v>145</v>
      </c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>
        <v>435</v>
      </c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>
        <v>580</v>
      </c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</v>
      </c>
      <c r="D17" s="37">
        <v>1</v>
      </c>
      <c r="E17" s="37">
        <v>1</v>
      </c>
      <c r="F17" s="38">
        <v>100</v>
      </c>
      <c r="G17" s="39"/>
      <c r="H17" s="132">
        <v>0.014</v>
      </c>
      <c r="I17" s="133">
        <v>0.018</v>
      </c>
      <c r="J17" s="133">
        <v>0.018</v>
      </c>
      <c r="K17" s="40">
        <v>100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756</v>
      </c>
      <c r="D24" s="37">
        <v>831</v>
      </c>
      <c r="E24" s="37">
        <v>866</v>
      </c>
      <c r="F24" s="38">
        <v>104.21179302045728</v>
      </c>
      <c r="G24" s="39"/>
      <c r="H24" s="132">
        <v>18.552</v>
      </c>
      <c r="I24" s="133">
        <v>29.806</v>
      </c>
      <c r="J24" s="133">
        <v>26.486</v>
      </c>
      <c r="K24" s="40">
        <v>88.8613030933369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140</v>
      </c>
      <c r="D26" s="37">
        <v>160</v>
      </c>
      <c r="E26" s="37">
        <v>180</v>
      </c>
      <c r="F26" s="38">
        <v>112.5</v>
      </c>
      <c r="G26" s="39"/>
      <c r="H26" s="132">
        <v>3.8</v>
      </c>
      <c r="I26" s="133">
        <v>4</v>
      </c>
      <c r="J26" s="133">
        <v>3.1</v>
      </c>
      <c r="K26" s="40">
        <v>77.5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</v>
      </c>
      <c r="D28" s="29"/>
      <c r="E28" s="29"/>
      <c r="F28" s="30"/>
      <c r="G28" s="30"/>
      <c r="H28" s="131">
        <v>0.044</v>
      </c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65</v>
      </c>
      <c r="D30" s="29">
        <v>81</v>
      </c>
      <c r="E30" s="29">
        <v>75</v>
      </c>
      <c r="F30" s="30"/>
      <c r="G30" s="30"/>
      <c r="H30" s="131">
        <v>1.75</v>
      </c>
      <c r="I30" s="131">
        <v>1.412</v>
      </c>
      <c r="J30" s="131">
        <v>1.265</v>
      </c>
      <c r="K30" s="31"/>
    </row>
    <row r="31" spans="1:11" s="23" customFormat="1" ht="11.25" customHeight="1">
      <c r="A31" s="41" t="s">
        <v>23</v>
      </c>
      <c r="B31" s="36"/>
      <c r="C31" s="37">
        <v>67</v>
      </c>
      <c r="D31" s="37">
        <v>81</v>
      </c>
      <c r="E31" s="37">
        <v>75</v>
      </c>
      <c r="F31" s="38">
        <v>92.5925925925926</v>
      </c>
      <c r="G31" s="39"/>
      <c r="H31" s="132">
        <v>1.794</v>
      </c>
      <c r="I31" s="133">
        <v>1.412</v>
      </c>
      <c r="J31" s="133">
        <v>1.265</v>
      </c>
      <c r="K31" s="40">
        <v>89.58923512747874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480</v>
      </c>
      <c r="D54" s="29">
        <v>486</v>
      </c>
      <c r="E54" s="29">
        <v>377</v>
      </c>
      <c r="F54" s="30"/>
      <c r="G54" s="30"/>
      <c r="H54" s="131">
        <v>20.4</v>
      </c>
      <c r="I54" s="131">
        <v>20.655</v>
      </c>
      <c r="J54" s="131">
        <v>15.457</v>
      </c>
      <c r="K54" s="31"/>
    </row>
    <row r="55" spans="1:11" s="32" customFormat="1" ht="11.25" customHeight="1">
      <c r="A55" s="34" t="s">
        <v>42</v>
      </c>
      <c r="B55" s="28"/>
      <c r="C55" s="29">
        <v>186</v>
      </c>
      <c r="D55" s="29">
        <v>210</v>
      </c>
      <c r="E55" s="29">
        <v>236</v>
      </c>
      <c r="F55" s="30"/>
      <c r="G55" s="30"/>
      <c r="H55" s="131">
        <v>7.44</v>
      </c>
      <c r="I55" s="131">
        <v>8.4</v>
      </c>
      <c r="J55" s="131">
        <v>8.968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42</v>
      </c>
      <c r="D58" s="29">
        <v>44</v>
      </c>
      <c r="E58" s="29">
        <v>55</v>
      </c>
      <c r="F58" s="30"/>
      <c r="G58" s="30"/>
      <c r="H58" s="131">
        <v>2.46</v>
      </c>
      <c r="I58" s="131">
        <v>2.07</v>
      </c>
      <c r="J58" s="131">
        <v>1.595</v>
      </c>
      <c r="K58" s="31"/>
    </row>
    <row r="59" spans="1:11" s="23" customFormat="1" ht="11.25" customHeight="1">
      <c r="A59" s="35" t="s">
        <v>46</v>
      </c>
      <c r="B59" s="36"/>
      <c r="C59" s="37">
        <v>708</v>
      </c>
      <c r="D59" s="37">
        <v>740</v>
      </c>
      <c r="E59" s="37">
        <v>668</v>
      </c>
      <c r="F59" s="38">
        <v>90.27027027027027</v>
      </c>
      <c r="G59" s="39"/>
      <c r="H59" s="132">
        <v>30.3</v>
      </c>
      <c r="I59" s="133">
        <v>31.125</v>
      </c>
      <c r="J59" s="133">
        <v>26.02</v>
      </c>
      <c r="K59" s="40">
        <v>83.59839357429719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5</v>
      </c>
      <c r="D66" s="37">
        <v>120</v>
      </c>
      <c r="E66" s="37">
        <v>45</v>
      </c>
      <c r="F66" s="38">
        <v>37.5</v>
      </c>
      <c r="G66" s="39"/>
      <c r="H66" s="132">
        <v>0.16</v>
      </c>
      <c r="I66" s="133">
        <v>0.38</v>
      </c>
      <c r="J66" s="133">
        <v>1.8</v>
      </c>
      <c r="K66" s="40">
        <v>473.6842105263158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485</v>
      </c>
      <c r="D68" s="29">
        <v>400</v>
      </c>
      <c r="E68" s="29">
        <v>450</v>
      </c>
      <c r="F68" s="30"/>
      <c r="G68" s="30"/>
      <c r="H68" s="131">
        <v>20.5</v>
      </c>
      <c r="I68" s="131">
        <v>16</v>
      </c>
      <c r="J68" s="131">
        <v>16</v>
      </c>
      <c r="K68" s="31"/>
    </row>
    <row r="69" spans="1:11" s="32" customFormat="1" ht="11.25" customHeight="1">
      <c r="A69" s="34" t="s">
        <v>53</v>
      </c>
      <c r="B69" s="28"/>
      <c r="C69" s="29">
        <v>85</v>
      </c>
      <c r="D69" s="29">
        <v>95</v>
      </c>
      <c r="E69" s="29">
        <v>95</v>
      </c>
      <c r="F69" s="30"/>
      <c r="G69" s="30"/>
      <c r="H69" s="131">
        <v>4.4</v>
      </c>
      <c r="I69" s="131">
        <v>3.8</v>
      </c>
      <c r="J69" s="131">
        <v>2.5</v>
      </c>
      <c r="K69" s="31"/>
    </row>
    <row r="70" spans="1:11" s="23" customFormat="1" ht="11.25" customHeight="1">
      <c r="A70" s="35" t="s">
        <v>54</v>
      </c>
      <c r="B70" s="36"/>
      <c r="C70" s="37">
        <v>570</v>
      </c>
      <c r="D70" s="37">
        <v>495</v>
      </c>
      <c r="E70" s="37">
        <v>545</v>
      </c>
      <c r="F70" s="38">
        <v>110.1010101010101</v>
      </c>
      <c r="G70" s="39"/>
      <c r="H70" s="132">
        <v>24.9</v>
      </c>
      <c r="I70" s="133">
        <v>19.8</v>
      </c>
      <c r="J70" s="133">
        <v>18.5</v>
      </c>
      <c r="K70" s="40">
        <v>93.43434343434343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22.05</v>
      </c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22.05</v>
      </c>
      <c r="I80" s="133"/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2247</v>
      </c>
      <c r="D87" s="48">
        <v>3008</v>
      </c>
      <c r="E87" s="48">
        <v>2380</v>
      </c>
      <c r="F87" s="49">
        <v>79.12234042553192</v>
      </c>
      <c r="G87" s="39"/>
      <c r="H87" s="136">
        <v>101.57</v>
      </c>
      <c r="I87" s="137">
        <v>86.54099999999998</v>
      </c>
      <c r="J87" s="137">
        <v>77.189</v>
      </c>
      <c r="K87" s="49">
        <v>89.19356143330909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8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/>
      <c r="E15" s="37"/>
      <c r="F15" s="38"/>
      <c r="G15" s="39"/>
      <c r="H15" s="132">
        <v>0.018</v>
      </c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894</v>
      </c>
      <c r="D24" s="37">
        <v>985</v>
      </c>
      <c r="E24" s="37">
        <v>727</v>
      </c>
      <c r="F24" s="38">
        <v>73.80710659898477</v>
      </c>
      <c r="G24" s="39"/>
      <c r="H24" s="132">
        <v>11.794</v>
      </c>
      <c r="I24" s="133">
        <v>12.663</v>
      </c>
      <c r="J24" s="133">
        <v>9.247</v>
      </c>
      <c r="K24" s="40">
        <v>73.02377003869542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155</v>
      </c>
      <c r="D26" s="37">
        <v>160</v>
      </c>
      <c r="E26" s="37">
        <v>150</v>
      </c>
      <c r="F26" s="38">
        <v>93.75</v>
      </c>
      <c r="G26" s="39"/>
      <c r="H26" s="132">
        <v>2</v>
      </c>
      <c r="I26" s="133">
        <v>2.1</v>
      </c>
      <c r="J26" s="133">
        <v>2</v>
      </c>
      <c r="K26" s="40">
        <v>95.23809523809524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</v>
      </c>
      <c r="D28" s="29"/>
      <c r="E28" s="29"/>
      <c r="F28" s="30"/>
      <c r="G28" s="30"/>
      <c r="H28" s="131">
        <v>0.012</v>
      </c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22</v>
      </c>
      <c r="D30" s="29">
        <v>22</v>
      </c>
      <c r="E30" s="29">
        <v>22</v>
      </c>
      <c r="F30" s="30"/>
      <c r="G30" s="30"/>
      <c r="H30" s="131">
        <v>0.191</v>
      </c>
      <c r="I30" s="131">
        <v>0.164</v>
      </c>
      <c r="J30" s="131">
        <v>0.169</v>
      </c>
      <c r="K30" s="31"/>
    </row>
    <row r="31" spans="1:11" s="23" customFormat="1" ht="11.25" customHeight="1">
      <c r="A31" s="41" t="s">
        <v>23</v>
      </c>
      <c r="B31" s="36"/>
      <c r="C31" s="37">
        <v>23</v>
      </c>
      <c r="D31" s="37">
        <v>22</v>
      </c>
      <c r="E31" s="37">
        <v>22</v>
      </c>
      <c r="F31" s="38">
        <v>100</v>
      </c>
      <c r="G31" s="39"/>
      <c r="H31" s="132">
        <v>0.203</v>
      </c>
      <c r="I31" s="133">
        <v>0.164</v>
      </c>
      <c r="J31" s="133">
        <v>0.169</v>
      </c>
      <c r="K31" s="40">
        <v>103.04878048780489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346</v>
      </c>
      <c r="D33" s="29">
        <v>322</v>
      </c>
      <c r="E33" s="29">
        <v>322</v>
      </c>
      <c r="F33" s="30"/>
      <c r="G33" s="30"/>
      <c r="H33" s="131">
        <v>4.368</v>
      </c>
      <c r="I33" s="131">
        <v>3.978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25</v>
      </c>
      <c r="D34" s="29">
        <v>14</v>
      </c>
      <c r="E34" s="29">
        <v>34</v>
      </c>
      <c r="F34" s="30"/>
      <c r="G34" s="30"/>
      <c r="H34" s="131">
        <v>0.302</v>
      </c>
      <c r="I34" s="131">
        <v>0.139</v>
      </c>
      <c r="J34" s="131">
        <v>0.341</v>
      </c>
      <c r="K34" s="31"/>
    </row>
    <row r="35" spans="1:11" s="32" customFormat="1" ht="11.25" customHeight="1">
      <c r="A35" s="34" t="s">
        <v>26</v>
      </c>
      <c r="B35" s="28"/>
      <c r="C35" s="29">
        <v>4</v>
      </c>
      <c r="D35" s="29">
        <v>9</v>
      </c>
      <c r="E35" s="29">
        <v>9</v>
      </c>
      <c r="F35" s="30"/>
      <c r="G35" s="30"/>
      <c r="H35" s="131">
        <v>0.044</v>
      </c>
      <c r="I35" s="131">
        <v>0.098</v>
      </c>
      <c r="J35" s="131">
        <v>0.098</v>
      </c>
      <c r="K35" s="31"/>
    </row>
    <row r="36" spans="1:11" s="32" customFormat="1" ht="11.25" customHeight="1">
      <c r="A36" s="34" t="s">
        <v>27</v>
      </c>
      <c r="B36" s="28"/>
      <c r="C36" s="29">
        <v>217</v>
      </c>
      <c r="D36" s="29">
        <v>300</v>
      </c>
      <c r="E36" s="29">
        <v>400</v>
      </c>
      <c r="F36" s="30"/>
      <c r="G36" s="30"/>
      <c r="H36" s="131">
        <v>3.038</v>
      </c>
      <c r="I36" s="131">
        <v>5.446</v>
      </c>
      <c r="J36" s="131">
        <v>5.446</v>
      </c>
      <c r="K36" s="31"/>
    </row>
    <row r="37" spans="1:11" s="23" customFormat="1" ht="11.25" customHeight="1">
      <c r="A37" s="35" t="s">
        <v>28</v>
      </c>
      <c r="B37" s="36"/>
      <c r="C37" s="37">
        <v>592</v>
      </c>
      <c r="D37" s="37">
        <v>645</v>
      </c>
      <c r="E37" s="37">
        <v>765</v>
      </c>
      <c r="F37" s="38">
        <v>118.6046511627907</v>
      </c>
      <c r="G37" s="39"/>
      <c r="H37" s="132">
        <v>7.751999999999999</v>
      </c>
      <c r="I37" s="133">
        <v>9.661</v>
      </c>
      <c r="J37" s="133">
        <v>5.885</v>
      </c>
      <c r="K37" s="40">
        <v>60.91501914915641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70</v>
      </c>
      <c r="D39" s="37">
        <v>75</v>
      </c>
      <c r="E39" s="37">
        <v>70</v>
      </c>
      <c r="F39" s="38">
        <v>93.33333333333333</v>
      </c>
      <c r="G39" s="39"/>
      <c r="H39" s="132">
        <v>0.88</v>
      </c>
      <c r="I39" s="133">
        <v>0.915</v>
      </c>
      <c r="J39" s="133">
        <v>1</v>
      </c>
      <c r="K39" s="40">
        <v>109.2896174863388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13</v>
      </c>
      <c r="D47" s="29">
        <v>25</v>
      </c>
      <c r="E47" s="29">
        <v>27</v>
      </c>
      <c r="F47" s="30"/>
      <c r="G47" s="30"/>
      <c r="H47" s="131">
        <v>0.059</v>
      </c>
      <c r="I47" s="131">
        <v>0.113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</v>
      </c>
      <c r="D48" s="29"/>
      <c r="E48" s="29"/>
      <c r="F48" s="30"/>
      <c r="G48" s="30"/>
      <c r="H48" s="131">
        <v>0.002</v>
      </c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14</v>
      </c>
      <c r="D50" s="37">
        <v>25</v>
      </c>
      <c r="E50" s="37">
        <v>27</v>
      </c>
      <c r="F50" s="38">
        <v>108</v>
      </c>
      <c r="G50" s="39"/>
      <c r="H50" s="132">
        <v>0.061</v>
      </c>
      <c r="I50" s="133">
        <v>0.113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31</v>
      </c>
      <c r="D52" s="37">
        <v>19</v>
      </c>
      <c r="E52" s="37">
        <v>228</v>
      </c>
      <c r="F52" s="38">
        <v>1200</v>
      </c>
      <c r="G52" s="39"/>
      <c r="H52" s="132">
        <v>0.313</v>
      </c>
      <c r="I52" s="133">
        <v>0.029</v>
      </c>
      <c r="J52" s="133">
        <v>0.228</v>
      </c>
      <c r="K52" s="40">
        <v>786.2068965517241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110</v>
      </c>
      <c r="D54" s="29">
        <v>90</v>
      </c>
      <c r="E54" s="29">
        <v>115</v>
      </c>
      <c r="F54" s="30"/>
      <c r="G54" s="30"/>
      <c r="H54" s="131">
        <v>1.595</v>
      </c>
      <c r="I54" s="131">
        <v>1.35</v>
      </c>
      <c r="J54" s="131">
        <v>1.622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>
        <v>0.14</v>
      </c>
      <c r="E56" s="29">
        <v>0.14</v>
      </c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>
        <v>1</v>
      </c>
      <c r="E57" s="29"/>
      <c r="F57" s="30"/>
      <c r="G57" s="30"/>
      <c r="H57" s="131"/>
      <c r="I57" s="131">
        <v>0.014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3</v>
      </c>
      <c r="D58" s="29">
        <v>3</v>
      </c>
      <c r="E58" s="29">
        <v>3</v>
      </c>
      <c r="F58" s="30"/>
      <c r="G58" s="30"/>
      <c r="H58" s="131">
        <v>0.024</v>
      </c>
      <c r="I58" s="131">
        <v>0.019</v>
      </c>
      <c r="J58" s="131">
        <v>0.013</v>
      </c>
      <c r="K58" s="31"/>
    </row>
    <row r="59" spans="1:11" s="23" customFormat="1" ht="11.25" customHeight="1">
      <c r="A59" s="35" t="s">
        <v>46</v>
      </c>
      <c r="B59" s="36"/>
      <c r="C59" s="37">
        <v>113</v>
      </c>
      <c r="D59" s="37">
        <v>94.14</v>
      </c>
      <c r="E59" s="37">
        <v>118.14</v>
      </c>
      <c r="F59" s="38">
        <v>125.49394518801785</v>
      </c>
      <c r="G59" s="39"/>
      <c r="H59" s="132">
        <v>1.619</v>
      </c>
      <c r="I59" s="133">
        <v>1.383</v>
      </c>
      <c r="J59" s="133">
        <v>1.635</v>
      </c>
      <c r="K59" s="40">
        <v>118.22125813449024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2625</v>
      </c>
      <c r="D61" s="29">
        <v>2800</v>
      </c>
      <c r="E61" s="29">
        <v>2650</v>
      </c>
      <c r="F61" s="30"/>
      <c r="G61" s="30"/>
      <c r="H61" s="131">
        <v>34.492</v>
      </c>
      <c r="I61" s="131">
        <v>36.4</v>
      </c>
      <c r="J61" s="131">
        <v>30.38</v>
      </c>
      <c r="K61" s="31"/>
    </row>
    <row r="62" spans="1:11" s="32" customFormat="1" ht="11.25" customHeight="1">
      <c r="A62" s="34" t="s">
        <v>48</v>
      </c>
      <c r="B62" s="28"/>
      <c r="C62" s="29">
        <v>1140</v>
      </c>
      <c r="D62" s="29">
        <v>1175</v>
      </c>
      <c r="E62" s="29">
        <v>1175</v>
      </c>
      <c r="F62" s="30"/>
      <c r="G62" s="30"/>
      <c r="H62" s="131">
        <v>15.493</v>
      </c>
      <c r="I62" s="131">
        <v>15.968</v>
      </c>
      <c r="J62" s="131">
        <v>15.968</v>
      </c>
      <c r="K62" s="31"/>
    </row>
    <row r="63" spans="1:11" s="32" customFormat="1" ht="11.25" customHeight="1">
      <c r="A63" s="34" t="s">
        <v>49</v>
      </c>
      <c r="B63" s="28"/>
      <c r="C63" s="29">
        <v>1027</v>
      </c>
      <c r="D63" s="29">
        <v>1027</v>
      </c>
      <c r="E63" s="29">
        <v>1027</v>
      </c>
      <c r="F63" s="30"/>
      <c r="G63" s="30"/>
      <c r="H63" s="131">
        <v>16.882</v>
      </c>
      <c r="I63" s="131">
        <v>18.486</v>
      </c>
      <c r="J63" s="131">
        <v>18.486</v>
      </c>
      <c r="K63" s="31"/>
    </row>
    <row r="64" spans="1:11" s="23" customFormat="1" ht="11.25" customHeight="1">
      <c r="A64" s="35" t="s">
        <v>50</v>
      </c>
      <c r="B64" s="36"/>
      <c r="C64" s="37">
        <v>4792</v>
      </c>
      <c r="D64" s="37">
        <v>5002</v>
      </c>
      <c r="E64" s="37">
        <v>4852</v>
      </c>
      <c r="F64" s="38">
        <v>97.00119952019192</v>
      </c>
      <c r="G64" s="39"/>
      <c r="H64" s="132">
        <v>66.867</v>
      </c>
      <c r="I64" s="133">
        <v>70.854</v>
      </c>
      <c r="J64" s="133">
        <v>64.834</v>
      </c>
      <c r="K64" s="40">
        <v>91.50365540407034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6700</v>
      </c>
      <c r="D66" s="37">
        <v>6500</v>
      </c>
      <c r="E66" s="37">
        <v>5040</v>
      </c>
      <c r="F66" s="38">
        <v>77.53846153846153</v>
      </c>
      <c r="G66" s="39"/>
      <c r="H66" s="132">
        <v>94.8</v>
      </c>
      <c r="I66" s="133">
        <v>91.975</v>
      </c>
      <c r="J66" s="133">
        <v>82.3</v>
      </c>
      <c r="K66" s="40">
        <v>89.4808371840174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</v>
      </c>
      <c r="D68" s="29"/>
      <c r="E68" s="29"/>
      <c r="F68" s="30"/>
      <c r="G68" s="30"/>
      <c r="H68" s="131">
        <v>0.014</v>
      </c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1</v>
      </c>
      <c r="D70" s="37"/>
      <c r="E70" s="37"/>
      <c r="F70" s="38"/>
      <c r="G70" s="39"/>
      <c r="H70" s="132">
        <v>0.014</v>
      </c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302</v>
      </c>
      <c r="D72" s="29">
        <v>287</v>
      </c>
      <c r="E72" s="29"/>
      <c r="F72" s="30"/>
      <c r="G72" s="30"/>
      <c r="H72" s="131">
        <v>3.684</v>
      </c>
      <c r="I72" s="131">
        <v>3.733</v>
      </c>
      <c r="J72" s="131">
        <v>3.733</v>
      </c>
      <c r="K72" s="31"/>
    </row>
    <row r="73" spans="1:11" s="32" customFormat="1" ht="11.25" customHeight="1">
      <c r="A73" s="34" t="s">
        <v>56</v>
      </c>
      <c r="B73" s="28"/>
      <c r="C73" s="29">
        <v>197</v>
      </c>
      <c r="D73" s="29">
        <v>210</v>
      </c>
      <c r="E73" s="29">
        <v>210</v>
      </c>
      <c r="F73" s="30"/>
      <c r="G73" s="30"/>
      <c r="H73" s="131">
        <v>3.158</v>
      </c>
      <c r="I73" s="131">
        <v>3.04</v>
      </c>
      <c r="J73" s="131">
        <v>3.12</v>
      </c>
      <c r="K73" s="31"/>
    </row>
    <row r="74" spans="1:11" s="32" customFormat="1" ht="11.25" customHeight="1">
      <c r="A74" s="34" t="s">
        <v>57</v>
      </c>
      <c r="B74" s="28"/>
      <c r="C74" s="29">
        <v>16</v>
      </c>
      <c r="D74" s="29">
        <v>11</v>
      </c>
      <c r="E74" s="29">
        <v>12</v>
      </c>
      <c r="F74" s="30"/>
      <c r="G74" s="30"/>
      <c r="H74" s="131">
        <v>0.21</v>
      </c>
      <c r="I74" s="131">
        <v>0.154</v>
      </c>
      <c r="J74" s="131">
        <v>0.156</v>
      </c>
      <c r="K74" s="31"/>
    </row>
    <row r="75" spans="1:11" s="32" customFormat="1" ht="11.25" customHeight="1">
      <c r="A75" s="34" t="s">
        <v>58</v>
      </c>
      <c r="B75" s="28"/>
      <c r="C75" s="29">
        <v>407</v>
      </c>
      <c r="D75" s="29">
        <v>350</v>
      </c>
      <c r="E75" s="29">
        <v>250</v>
      </c>
      <c r="F75" s="30"/>
      <c r="G75" s="30"/>
      <c r="H75" s="131">
        <v>5.074</v>
      </c>
      <c r="I75" s="131">
        <v>4.2</v>
      </c>
      <c r="J75" s="131">
        <v>4.08</v>
      </c>
      <c r="K75" s="31"/>
    </row>
    <row r="76" spans="1:11" s="32" customFormat="1" ht="11.25" customHeight="1">
      <c r="A76" s="34" t="s">
        <v>59</v>
      </c>
      <c r="B76" s="28"/>
      <c r="C76" s="29">
        <v>7</v>
      </c>
      <c r="D76" s="29">
        <v>8</v>
      </c>
      <c r="E76" s="29">
        <v>3</v>
      </c>
      <c r="F76" s="30"/>
      <c r="G76" s="30"/>
      <c r="H76" s="131">
        <v>0.12</v>
      </c>
      <c r="I76" s="131">
        <v>0.12</v>
      </c>
      <c r="J76" s="131">
        <v>0.045</v>
      </c>
      <c r="K76" s="31"/>
    </row>
    <row r="77" spans="1:11" s="32" customFormat="1" ht="11.25" customHeight="1">
      <c r="A77" s="34" t="s">
        <v>60</v>
      </c>
      <c r="B77" s="28"/>
      <c r="C77" s="29">
        <v>21</v>
      </c>
      <c r="D77" s="29">
        <v>20</v>
      </c>
      <c r="E77" s="29">
        <v>20</v>
      </c>
      <c r="F77" s="30"/>
      <c r="G77" s="30"/>
      <c r="H77" s="131">
        <v>0.289</v>
      </c>
      <c r="I77" s="131">
        <v>0.29</v>
      </c>
      <c r="J77" s="131">
        <v>0.29</v>
      </c>
      <c r="K77" s="31"/>
    </row>
    <row r="78" spans="1:11" s="32" customFormat="1" ht="11.25" customHeight="1">
      <c r="A78" s="34" t="s">
        <v>61</v>
      </c>
      <c r="B78" s="28"/>
      <c r="C78" s="29">
        <v>300</v>
      </c>
      <c r="D78" s="29">
        <v>300</v>
      </c>
      <c r="E78" s="29">
        <v>300</v>
      </c>
      <c r="F78" s="30"/>
      <c r="G78" s="30"/>
      <c r="H78" s="131">
        <v>4.8</v>
      </c>
      <c r="I78" s="131">
        <v>4.2</v>
      </c>
      <c r="J78" s="131">
        <v>4.2</v>
      </c>
      <c r="K78" s="31"/>
    </row>
    <row r="79" spans="1:11" s="32" customFormat="1" ht="11.25" customHeight="1">
      <c r="A79" s="34" t="s">
        <v>62</v>
      </c>
      <c r="B79" s="28"/>
      <c r="C79" s="29">
        <v>300</v>
      </c>
      <c r="D79" s="29">
        <v>300</v>
      </c>
      <c r="E79" s="29">
        <v>190</v>
      </c>
      <c r="F79" s="30"/>
      <c r="G79" s="30"/>
      <c r="H79" s="131">
        <v>5.1</v>
      </c>
      <c r="I79" s="131">
        <v>4.5</v>
      </c>
      <c r="J79" s="131">
        <v>2.28</v>
      </c>
      <c r="K79" s="31"/>
    </row>
    <row r="80" spans="1:11" s="23" customFormat="1" ht="11.25" customHeight="1">
      <c r="A80" s="41" t="s">
        <v>63</v>
      </c>
      <c r="B80" s="36"/>
      <c r="C80" s="37">
        <v>1550</v>
      </c>
      <c r="D80" s="37">
        <v>1486</v>
      </c>
      <c r="E80" s="37">
        <v>985</v>
      </c>
      <c r="F80" s="38">
        <v>66.28532974427995</v>
      </c>
      <c r="G80" s="39"/>
      <c r="H80" s="132">
        <v>22.435000000000002</v>
      </c>
      <c r="I80" s="133">
        <v>20.237</v>
      </c>
      <c r="J80" s="133">
        <v>17.904</v>
      </c>
      <c r="K80" s="40">
        <v>88.47161140485251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</v>
      </c>
      <c r="D82" s="29">
        <v>2</v>
      </c>
      <c r="E82" s="29">
        <v>2</v>
      </c>
      <c r="F82" s="30"/>
      <c r="G82" s="30"/>
      <c r="H82" s="131">
        <v>0.018</v>
      </c>
      <c r="I82" s="131">
        <v>0.018</v>
      </c>
      <c r="J82" s="131">
        <v>0.018</v>
      </c>
      <c r="K82" s="31"/>
    </row>
    <row r="83" spans="1:11" s="32" customFormat="1" ht="11.25" customHeight="1">
      <c r="A83" s="34" t="s">
        <v>65</v>
      </c>
      <c r="B83" s="28"/>
      <c r="C83" s="29">
        <v>9</v>
      </c>
      <c r="D83" s="29">
        <v>9</v>
      </c>
      <c r="E83" s="29">
        <v>9</v>
      </c>
      <c r="F83" s="30"/>
      <c r="G83" s="30"/>
      <c r="H83" s="131">
        <v>0.023</v>
      </c>
      <c r="I83" s="131">
        <v>0.023</v>
      </c>
      <c r="J83" s="131">
        <v>0.023</v>
      </c>
      <c r="K83" s="31"/>
    </row>
    <row r="84" spans="1:11" s="23" customFormat="1" ht="11.25" customHeight="1">
      <c r="A84" s="35" t="s">
        <v>66</v>
      </c>
      <c r="B84" s="36"/>
      <c r="C84" s="37">
        <v>11</v>
      </c>
      <c r="D84" s="37">
        <v>11</v>
      </c>
      <c r="E84" s="37">
        <v>11</v>
      </c>
      <c r="F84" s="38">
        <v>100</v>
      </c>
      <c r="G84" s="39"/>
      <c r="H84" s="132">
        <v>0.040999999999999995</v>
      </c>
      <c r="I84" s="133">
        <v>0.040999999999999995</v>
      </c>
      <c r="J84" s="133">
        <v>0.040999999999999995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14947</v>
      </c>
      <c r="D87" s="48">
        <v>15024.14</v>
      </c>
      <c r="E87" s="48">
        <v>12995.14</v>
      </c>
      <c r="F87" s="49">
        <v>86.49506727173735</v>
      </c>
      <c r="G87" s="39"/>
      <c r="H87" s="136">
        <v>208.79700000000003</v>
      </c>
      <c r="I87" s="137">
        <v>210.135</v>
      </c>
      <c r="J87" s="137">
        <v>185.243</v>
      </c>
      <c r="K87" s="49">
        <v>88.1542817712423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25</v>
      </c>
      <c r="D26" s="37">
        <v>35</v>
      </c>
      <c r="E26" s="37">
        <v>20</v>
      </c>
      <c r="F26" s="38">
        <v>57.142857142857146</v>
      </c>
      <c r="G26" s="39"/>
      <c r="H26" s="132">
        <v>0.96</v>
      </c>
      <c r="I26" s="133">
        <v>1.5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30</v>
      </c>
      <c r="D28" s="29"/>
      <c r="E28" s="29"/>
      <c r="F28" s="30"/>
      <c r="G28" s="30"/>
      <c r="H28" s="131">
        <v>1.28</v>
      </c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10</v>
      </c>
      <c r="D30" s="29">
        <v>10</v>
      </c>
      <c r="E30" s="29">
        <v>8</v>
      </c>
      <c r="F30" s="30"/>
      <c r="G30" s="30"/>
      <c r="H30" s="131">
        <v>0.326</v>
      </c>
      <c r="I30" s="131">
        <v>0.382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40</v>
      </c>
      <c r="D31" s="37">
        <v>10</v>
      </c>
      <c r="E31" s="37">
        <v>8</v>
      </c>
      <c r="F31" s="38">
        <v>80</v>
      </c>
      <c r="G31" s="39"/>
      <c r="H31" s="132">
        <v>1.606</v>
      </c>
      <c r="I31" s="133">
        <v>0.382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80</v>
      </c>
      <c r="D33" s="29">
        <v>80</v>
      </c>
      <c r="E33" s="29">
        <v>70</v>
      </c>
      <c r="F33" s="30"/>
      <c r="G33" s="30"/>
      <c r="H33" s="131">
        <v>2.385</v>
      </c>
      <c r="I33" s="131">
        <v>2.348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16</v>
      </c>
      <c r="D34" s="29">
        <v>8</v>
      </c>
      <c r="E34" s="29">
        <v>8</v>
      </c>
      <c r="F34" s="30"/>
      <c r="G34" s="30"/>
      <c r="H34" s="131">
        <v>0.565</v>
      </c>
      <c r="I34" s="131">
        <v>0.21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19</v>
      </c>
      <c r="D35" s="29">
        <v>21</v>
      </c>
      <c r="E35" s="29">
        <v>21</v>
      </c>
      <c r="F35" s="30"/>
      <c r="G35" s="30"/>
      <c r="H35" s="131">
        <v>0.768</v>
      </c>
      <c r="I35" s="131">
        <v>0.743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207</v>
      </c>
      <c r="D36" s="29">
        <v>220</v>
      </c>
      <c r="E36" s="29">
        <v>220</v>
      </c>
      <c r="F36" s="30"/>
      <c r="G36" s="30"/>
      <c r="H36" s="131">
        <v>6.596</v>
      </c>
      <c r="I36" s="131">
        <v>1.727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322</v>
      </c>
      <c r="D37" s="37">
        <v>329</v>
      </c>
      <c r="E37" s="37">
        <v>319</v>
      </c>
      <c r="F37" s="38">
        <v>96.96048632218844</v>
      </c>
      <c r="G37" s="39"/>
      <c r="H37" s="132">
        <v>10.314</v>
      </c>
      <c r="I37" s="133">
        <v>5.028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7</v>
      </c>
      <c r="D39" s="37">
        <v>7</v>
      </c>
      <c r="E39" s="37">
        <v>6</v>
      </c>
      <c r="F39" s="38">
        <v>85.71428571428571</v>
      </c>
      <c r="G39" s="39"/>
      <c r="H39" s="132">
        <v>0.19</v>
      </c>
      <c r="I39" s="133">
        <v>0.18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>
        <v>32</v>
      </c>
      <c r="D42" s="29">
        <v>30</v>
      </c>
      <c r="E42" s="29">
        <v>30</v>
      </c>
      <c r="F42" s="30"/>
      <c r="G42" s="30"/>
      <c r="H42" s="131">
        <v>1.008</v>
      </c>
      <c r="I42" s="131">
        <v>1.65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7</v>
      </c>
      <c r="D43" s="29">
        <v>6</v>
      </c>
      <c r="E43" s="29">
        <v>6</v>
      </c>
      <c r="F43" s="30"/>
      <c r="G43" s="30"/>
      <c r="H43" s="131">
        <v>0.105</v>
      </c>
      <c r="I43" s="131">
        <v>0.09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>
        <v>1</v>
      </c>
      <c r="D45" s="29"/>
      <c r="E45" s="29"/>
      <c r="F45" s="30"/>
      <c r="G45" s="30"/>
      <c r="H45" s="131">
        <v>0.028</v>
      </c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89</v>
      </c>
      <c r="D47" s="29">
        <v>115</v>
      </c>
      <c r="E47" s="29">
        <v>115</v>
      </c>
      <c r="F47" s="30"/>
      <c r="G47" s="30"/>
      <c r="H47" s="131">
        <v>3.56</v>
      </c>
      <c r="I47" s="131">
        <v>4.6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21</v>
      </c>
      <c r="D48" s="29">
        <v>18</v>
      </c>
      <c r="E48" s="29">
        <v>18</v>
      </c>
      <c r="F48" s="30"/>
      <c r="G48" s="30"/>
      <c r="H48" s="131">
        <v>0.546</v>
      </c>
      <c r="I48" s="131">
        <v>0.468</v>
      </c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>
        <v>8</v>
      </c>
      <c r="E49" s="29">
        <v>8</v>
      </c>
      <c r="F49" s="30"/>
      <c r="G49" s="30"/>
      <c r="H49" s="131"/>
      <c r="I49" s="131">
        <v>0.28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150</v>
      </c>
      <c r="D50" s="37">
        <v>177</v>
      </c>
      <c r="E50" s="37">
        <v>177</v>
      </c>
      <c r="F50" s="38">
        <v>100</v>
      </c>
      <c r="G50" s="39"/>
      <c r="H50" s="132">
        <v>5.247000000000001</v>
      </c>
      <c r="I50" s="133">
        <v>7.088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125</v>
      </c>
      <c r="D54" s="29">
        <v>110</v>
      </c>
      <c r="E54" s="29">
        <v>120</v>
      </c>
      <c r="F54" s="30"/>
      <c r="G54" s="30"/>
      <c r="H54" s="131">
        <v>5.06</v>
      </c>
      <c r="I54" s="131">
        <v>5.28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162</v>
      </c>
      <c r="D55" s="29">
        <v>160</v>
      </c>
      <c r="E55" s="29">
        <v>160</v>
      </c>
      <c r="F55" s="30"/>
      <c r="G55" s="30"/>
      <c r="H55" s="131">
        <v>8.75</v>
      </c>
      <c r="I55" s="131">
        <v>8</v>
      </c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15</v>
      </c>
      <c r="D58" s="29">
        <v>15</v>
      </c>
      <c r="E58" s="29">
        <v>15</v>
      </c>
      <c r="F58" s="30"/>
      <c r="G58" s="30"/>
      <c r="H58" s="131">
        <v>0.675</v>
      </c>
      <c r="I58" s="131">
        <v>0.6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302</v>
      </c>
      <c r="D59" s="37">
        <v>285</v>
      </c>
      <c r="E59" s="37">
        <v>295</v>
      </c>
      <c r="F59" s="38">
        <v>103.50877192982456</v>
      </c>
      <c r="G59" s="39"/>
      <c r="H59" s="132">
        <v>14.485</v>
      </c>
      <c r="I59" s="133">
        <v>13.88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120</v>
      </c>
      <c r="D61" s="29">
        <v>99</v>
      </c>
      <c r="E61" s="29">
        <v>99</v>
      </c>
      <c r="F61" s="30"/>
      <c r="G61" s="30"/>
      <c r="H61" s="131">
        <v>3.5</v>
      </c>
      <c r="I61" s="131">
        <v>3.564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148</v>
      </c>
      <c r="D62" s="29">
        <v>136</v>
      </c>
      <c r="E62" s="29">
        <v>136</v>
      </c>
      <c r="F62" s="30"/>
      <c r="G62" s="30"/>
      <c r="H62" s="131">
        <v>3.156</v>
      </c>
      <c r="I62" s="131">
        <v>3.035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1121</v>
      </c>
      <c r="D63" s="29">
        <v>1111</v>
      </c>
      <c r="E63" s="29">
        <v>1111</v>
      </c>
      <c r="F63" s="30"/>
      <c r="G63" s="30"/>
      <c r="H63" s="131">
        <v>43.368</v>
      </c>
      <c r="I63" s="131">
        <v>47.88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1389</v>
      </c>
      <c r="D64" s="37">
        <v>1346</v>
      </c>
      <c r="E64" s="37">
        <v>1346</v>
      </c>
      <c r="F64" s="38">
        <v>100</v>
      </c>
      <c r="G64" s="39"/>
      <c r="H64" s="132">
        <v>50.024</v>
      </c>
      <c r="I64" s="133">
        <v>54.479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720</v>
      </c>
      <c r="D66" s="37">
        <v>670</v>
      </c>
      <c r="E66" s="37">
        <v>650</v>
      </c>
      <c r="F66" s="38">
        <v>97.01492537313433</v>
      </c>
      <c r="G66" s="39"/>
      <c r="H66" s="132">
        <v>27.36</v>
      </c>
      <c r="I66" s="133">
        <v>26.13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27</v>
      </c>
      <c r="D72" s="29">
        <v>26</v>
      </c>
      <c r="E72" s="29">
        <v>26</v>
      </c>
      <c r="F72" s="30"/>
      <c r="G72" s="30"/>
      <c r="H72" s="131">
        <v>0.65</v>
      </c>
      <c r="I72" s="131">
        <v>1.259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80</v>
      </c>
      <c r="D73" s="29">
        <v>80</v>
      </c>
      <c r="E73" s="29">
        <v>80</v>
      </c>
      <c r="F73" s="30"/>
      <c r="G73" s="30"/>
      <c r="H73" s="131">
        <v>2.9</v>
      </c>
      <c r="I73" s="131">
        <v>2.8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276</v>
      </c>
      <c r="D74" s="29">
        <v>97</v>
      </c>
      <c r="E74" s="29">
        <v>200</v>
      </c>
      <c r="F74" s="30"/>
      <c r="G74" s="30"/>
      <c r="H74" s="131">
        <v>10.469</v>
      </c>
      <c r="I74" s="131">
        <v>3.7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19</v>
      </c>
      <c r="D75" s="29">
        <v>36</v>
      </c>
      <c r="E75" s="29">
        <v>60</v>
      </c>
      <c r="F75" s="30"/>
      <c r="G75" s="30"/>
      <c r="H75" s="131">
        <v>1.1</v>
      </c>
      <c r="I75" s="131">
        <v>1.26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10</v>
      </c>
      <c r="D76" s="29">
        <v>4</v>
      </c>
      <c r="E76" s="29">
        <v>4</v>
      </c>
      <c r="F76" s="30"/>
      <c r="G76" s="30"/>
      <c r="H76" s="131">
        <v>0.25</v>
      </c>
      <c r="I76" s="131">
        <v>0.1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198</v>
      </c>
      <c r="D77" s="29">
        <v>138</v>
      </c>
      <c r="E77" s="29">
        <v>138</v>
      </c>
      <c r="F77" s="30"/>
      <c r="G77" s="30"/>
      <c r="H77" s="131">
        <v>7.821</v>
      </c>
      <c r="I77" s="131">
        <v>5.382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200</v>
      </c>
      <c r="D78" s="29">
        <v>200</v>
      </c>
      <c r="E78" s="29">
        <v>200</v>
      </c>
      <c r="F78" s="30"/>
      <c r="G78" s="30"/>
      <c r="H78" s="131">
        <v>9</v>
      </c>
      <c r="I78" s="131">
        <v>10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400</v>
      </c>
      <c r="D79" s="29">
        <v>700</v>
      </c>
      <c r="E79" s="29">
        <v>700</v>
      </c>
      <c r="F79" s="30"/>
      <c r="G79" s="30"/>
      <c r="H79" s="131">
        <v>16</v>
      </c>
      <c r="I79" s="131">
        <v>21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1210</v>
      </c>
      <c r="D80" s="37">
        <v>1281</v>
      </c>
      <c r="E80" s="37">
        <v>1408</v>
      </c>
      <c r="F80" s="38">
        <v>109.91412958626073</v>
      </c>
      <c r="G80" s="39"/>
      <c r="H80" s="132">
        <v>48.19</v>
      </c>
      <c r="I80" s="133">
        <v>45.501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4165</v>
      </c>
      <c r="D87" s="48">
        <v>4140</v>
      </c>
      <c r="E87" s="48">
        <v>4229</v>
      </c>
      <c r="F87" s="49">
        <v>102.14975845410628</v>
      </c>
      <c r="G87" s="39"/>
      <c r="H87" s="136">
        <v>158.37599999999998</v>
      </c>
      <c r="I87" s="137">
        <v>154.168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10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>
        <v>18</v>
      </c>
      <c r="E19" s="29">
        <v>18</v>
      </c>
      <c r="F19" s="30"/>
      <c r="G19" s="30"/>
      <c r="H19" s="131"/>
      <c r="I19" s="131">
        <v>0.44</v>
      </c>
      <c r="J19" s="131">
        <v>0.42</v>
      </c>
      <c r="K19" s="31"/>
    </row>
    <row r="20" spans="1:11" s="32" customFormat="1" ht="11.25" customHeight="1">
      <c r="A20" s="34" t="s">
        <v>15</v>
      </c>
      <c r="B20" s="28"/>
      <c r="C20" s="29">
        <v>20</v>
      </c>
      <c r="D20" s="29">
        <v>20</v>
      </c>
      <c r="E20" s="29">
        <v>20</v>
      </c>
      <c r="F20" s="30"/>
      <c r="G20" s="30"/>
      <c r="H20" s="131">
        <v>0.356</v>
      </c>
      <c r="I20" s="131">
        <v>0.35</v>
      </c>
      <c r="J20" s="131">
        <v>0.35</v>
      </c>
      <c r="K20" s="31"/>
    </row>
    <row r="21" spans="1:11" s="32" customFormat="1" ht="11.25" customHeight="1">
      <c r="A21" s="34" t="s">
        <v>16</v>
      </c>
      <c r="B21" s="28"/>
      <c r="C21" s="29"/>
      <c r="D21" s="29">
        <v>39</v>
      </c>
      <c r="E21" s="29">
        <v>39</v>
      </c>
      <c r="F21" s="30"/>
      <c r="G21" s="30"/>
      <c r="H21" s="131"/>
      <c r="I21" s="131">
        <v>0.6</v>
      </c>
      <c r="J21" s="131">
        <v>0.6</v>
      </c>
      <c r="K21" s="31"/>
    </row>
    <row r="22" spans="1:11" s="23" customFormat="1" ht="11.25" customHeight="1">
      <c r="A22" s="35" t="s">
        <v>17</v>
      </c>
      <c r="B22" s="36"/>
      <c r="C22" s="37">
        <v>20</v>
      </c>
      <c r="D22" s="37">
        <v>77</v>
      </c>
      <c r="E22" s="37">
        <v>77</v>
      </c>
      <c r="F22" s="38">
        <v>100</v>
      </c>
      <c r="G22" s="39"/>
      <c r="H22" s="132">
        <v>0.356</v>
      </c>
      <c r="I22" s="133">
        <v>1.3900000000000001</v>
      </c>
      <c r="J22" s="133">
        <v>1.37</v>
      </c>
      <c r="K22" s="40">
        <v>98.56115107913668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380</v>
      </c>
      <c r="D24" s="37">
        <v>300</v>
      </c>
      <c r="E24" s="37">
        <v>399</v>
      </c>
      <c r="F24" s="38">
        <v>133</v>
      </c>
      <c r="G24" s="39"/>
      <c r="H24" s="132">
        <v>31.046</v>
      </c>
      <c r="I24" s="133">
        <v>23.42</v>
      </c>
      <c r="J24" s="133">
        <v>26.945</v>
      </c>
      <c r="K24" s="40">
        <v>115.05123825789923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13</v>
      </c>
      <c r="D26" s="37">
        <v>14</v>
      </c>
      <c r="E26" s="37">
        <v>40</v>
      </c>
      <c r="F26" s="38">
        <v>285.7142857142857</v>
      </c>
      <c r="G26" s="39"/>
      <c r="H26" s="132">
        <v>0.825</v>
      </c>
      <c r="I26" s="133">
        <v>0.8</v>
      </c>
      <c r="J26" s="133">
        <v>3.1</v>
      </c>
      <c r="K26" s="40">
        <v>387.5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>
        <v>40</v>
      </c>
      <c r="E28" s="29">
        <v>31</v>
      </c>
      <c r="F28" s="30"/>
      <c r="G28" s="30"/>
      <c r="H28" s="131"/>
      <c r="I28" s="131">
        <v>2.22</v>
      </c>
      <c r="J28" s="131">
        <v>1.7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880</v>
      </c>
      <c r="D30" s="29">
        <v>950</v>
      </c>
      <c r="E30" s="29">
        <v>950</v>
      </c>
      <c r="F30" s="30"/>
      <c r="G30" s="30"/>
      <c r="H30" s="131">
        <v>41.54</v>
      </c>
      <c r="I30" s="131">
        <v>38.705</v>
      </c>
      <c r="J30" s="131">
        <v>53.69</v>
      </c>
      <c r="K30" s="31"/>
    </row>
    <row r="31" spans="1:11" s="23" customFormat="1" ht="11.25" customHeight="1">
      <c r="A31" s="41" t="s">
        <v>23</v>
      </c>
      <c r="B31" s="36"/>
      <c r="C31" s="37">
        <v>880</v>
      </c>
      <c r="D31" s="37">
        <v>990</v>
      </c>
      <c r="E31" s="37">
        <v>981</v>
      </c>
      <c r="F31" s="38">
        <v>99.0909090909091</v>
      </c>
      <c r="G31" s="39"/>
      <c r="H31" s="132">
        <v>41.54</v>
      </c>
      <c r="I31" s="133">
        <v>40.925</v>
      </c>
      <c r="J31" s="133">
        <v>55.39</v>
      </c>
      <c r="K31" s="40">
        <v>135.34514355528407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30</v>
      </c>
      <c r="D33" s="29">
        <v>28</v>
      </c>
      <c r="E33" s="29">
        <v>30</v>
      </c>
      <c r="F33" s="30"/>
      <c r="G33" s="30"/>
      <c r="H33" s="131">
        <v>0.86</v>
      </c>
      <c r="I33" s="131">
        <v>0.8</v>
      </c>
      <c r="J33" s="131">
        <v>0.853</v>
      </c>
      <c r="K33" s="31"/>
    </row>
    <row r="34" spans="1:11" s="32" customFormat="1" ht="11.25" customHeight="1">
      <c r="A34" s="34" t="s">
        <v>25</v>
      </c>
      <c r="B34" s="28"/>
      <c r="C34" s="29">
        <v>123</v>
      </c>
      <c r="D34" s="29">
        <v>123</v>
      </c>
      <c r="E34" s="29">
        <v>64</v>
      </c>
      <c r="F34" s="30"/>
      <c r="G34" s="30"/>
      <c r="H34" s="131">
        <v>4.351</v>
      </c>
      <c r="I34" s="131">
        <v>4.351</v>
      </c>
      <c r="J34" s="131">
        <v>1.621</v>
      </c>
      <c r="K34" s="31"/>
    </row>
    <row r="35" spans="1:11" s="32" customFormat="1" ht="11.25" customHeight="1">
      <c r="A35" s="34" t="s">
        <v>26</v>
      </c>
      <c r="B35" s="28"/>
      <c r="C35" s="29">
        <v>70</v>
      </c>
      <c r="D35" s="29">
        <v>65</v>
      </c>
      <c r="E35" s="29">
        <v>63</v>
      </c>
      <c r="F35" s="30"/>
      <c r="G35" s="30"/>
      <c r="H35" s="131">
        <v>2.781</v>
      </c>
      <c r="I35" s="131">
        <v>2.66</v>
      </c>
      <c r="J35" s="131">
        <v>2.229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>
        <v>223</v>
      </c>
      <c r="D37" s="37">
        <v>216</v>
      </c>
      <c r="E37" s="37">
        <v>157</v>
      </c>
      <c r="F37" s="38">
        <v>72.68518518518519</v>
      </c>
      <c r="G37" s="39"/>
      <c r="H37" s="132">
        <v>7.992</v>
      </c>
      <c r="I37" s="133">
        <v>7.811</v>
      </c>
      <c r="J37" s="133">
        <v>4.703</v>
      </c>
      <c r="K37" s="40">
        <v>60.20996031237998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80</v>
      </c>
      <c r="D39" s="37">
        <v>80</v>
      </c>
      <c r="E39" s="37">
        <v>80</v>
      </c>
      <c r="F39" s="38">
        <v>100</v>
      </c>
      <c r="G39" s="39"/>
      <c r="H39" s="132">
        <v>2.293</v>
      </c>
      <c r="I39" s="133">
        <v>2.3</v>
      </c>
      <c r="J39" s="133">
        <v>2.1</v>
      </c>
      <c r="K39" s="40">
        <v>91.30434782608697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103</v>
      </c>
      <c r="D41" s="29">
        <v>138</v>
      </c>
      <c r="E41" s="29">
        <v>225</v>
      </c>
      <c r="F41" s="30"/>
      <c r="G41" s="30"/>
      <c r="H41" s="131">
        <v>6.695</v>
      </c>
      <c r="I41" s="131">
        <v>7.896</v>
      </c>
      <c r="J41" s="131">
        <v>16.313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>
        <v>173</v>
      </c>
      <c r="F42" s="30"/>
      <c r="G42" s="30"/>
      <c r="H42" s="131"/>
      <c r="I42" s="131"/>
      <c r="J42" s="131">
        <v>13.84</v>
      </c>
      <c r="K42" s="31"/>
    </row>
    <row r="43" spans="1:11" s="32" customFormat="1" ht="11.25" customHeight="1">
      <c r="A43" s="34" t="s">
        <v>32</v>
      </c>
      <c r="B43" s="28"/>
      <c r="C43" s="29">
        <v>17</v>
      </c>
      <c r="D43" s="29">
        <v>10</v>
      </c>
      <c r="E43" s="29">
        <v>18</v>
      </c>
      <c r="F43" s="30"/>
      <c r="G43" s="30"/>
      <c r="H43" s="131">
        <v>0.621</v>
      </c>
      <c r="I43" s="131">
        <v>0.35</v>
      </c>
      <c r="J43" s="131">
        <v>0.481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>
        <v>87</v>
      </c>
      <c r="F44" s="30"/>
      <c r="G44" s="30"/>
      <c r="H44" s="131"/>
      <c r="I44" s="131"/>
      <c r="J44" s="131">
        <v>5.22</v>
      </c>
      <c r="K44" s="31"/>
    </row>
    <row r="45" spans="1:11" s="32" customFormat="1" ht="11.25" customHeight="1">
      <c r="A45" s="34" t="s">
        <v>34</v>
      </c>
      <c r="B45" s="28"/>
      <c r="C45" s="29">
        <v>28</v>
      </c>
      <c r="D45" s="29">
        <v>25</v>
      </c>
      <c r="E45" s="29"/>
      <c r="F45" s="30"/>
      <c r="G45" s="30"/>
      <c r="H45" s="131">
        <v>0.728</v>
      </c>
      <c r="I45" s="131">
        <v>0.9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73</v>
      </c>
      <c r="D46" s="29">
        <v>70</v>
      </c>
      <c r="E46" s="29">
        <v>51</v>
      </c>
      <c r="F46" s="30"/>
      <c r="G46" s="30"/>
      <c r="H46" s="131">
        <v>3.212</v>
      </c>
      <c r="I46" s="131">
        <v>2.8</v>
      </c>
      <c r="J46" s="131">
        <v>2.04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>
        <v>651</v>
      </c>
      <c r="D48" s="29">
        <v>608</v>
      </c>
      <c r="E48" s="29">
        <v>278</v>
      </c>
      <c r="F48" s="30"/>
      <c r="G48" s="30"/>
      <c r="H48" s="131">
        <v>32.55</v>
      </c>
      <c r="I48" s="131">
        <v>30.4</v>
      </c>
      <c r="J48" s="131">
        <v>16.68</v>
      </c>
      <c r="K48" s="31"/>
    </row>
    <row r="49" spans="1:11" s="32" customFormat="1" ht="11.25" customHeight="1">
      <c r="A49" s="34" t="s">
        <v>38</v>
      </c>
      <c r="B49" s="28"/>
      <c r="C49" s="29">
        <v>119</v>
      </c>
      <c r="D49" s="29">
        <v>95</v>
      </c>
      <c r="E49" s="29">
        <v>117</v>
      </c>
      <c r="F49" s="30"/>
      <c r="G49" s="30"/>
      <c r="H49" s="131">
        <v>4.165</v>
      </c>
      <c r="I49" s="131">
        <v>3.325</v>
      </c>
      <c r="J49" s="131">
        <v>4.095</v>
      </c>
      <c r="K49" s="31"/>
    </row>
    <row r="50" spans="1:11" s="23" customFormat="1" ht="11.25" customHeight="1">
      <c r="A50" s="41" t="s">
        <v>39</v>
      </c>
      <c r="B50" s="36"/>
      <c r="C50" s="37">
        <v>991</v>
      </c>
      <c r="D50" s="37">
        <v>946</v>
      </c>
      <c r="E50" s="37">
        <v>949</v>
      </c>
      <c r="F50" s="38">
        <v>100.3171247357294</v>
      </c>
      <c r="G50" s="39"/>
      <c r="H50" s="132">
        <v>47.971</v>
      </c>
      <c r="I50" s="133">
        <v>45.67100000000001</v>
      </c>
      <c r="J50" s="133">
        <v>58.669</v>
      </c>
      <c r="K50" s="40">
        <v>128.46007313174658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1281</v>
      </c>
      <c r="D52" s="37">
        <v>704</v>
      </c>
      <c r="E52" s="37">
        <v>1063</v>
      </c>
      <c r="F52" s="38">
        <v>150.9943181818182</v>
      </c>
      <c r="G52" s="39"/>
      <c r="H52" s="132">
        <v>44.415</v>
      </c>
      <c r="I52" s="133">
        <v>9.96</v>
      </c>
      <c r="J52" s="133">
        <v>47.468</v>
      </c>
      <c r="K52" s="40">
        <v>476.5863453815261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4300</v>
      </c>
      <c r="D54" s="29">
        <v>3125</v>
      </c>
      <c r="E54" s="29">
        <v>3310</v>
      </c>
      <c r="F54" s="30"/>
      <c r="G54" s="30"/>
      <c r="H54" s="131">
        <v>322.498</v>
      </c>
      <c r="I54" s="131">
        <v>240.625</v>
      </c>
      <c r="J54" s="131">
        <v>259.835</v>
      </c>
      <c r="K54" s="31"/>
    </row>
    <row r="55" spans="1:11" s="32" customFormat="1" ht="11.25" customHeight="1">
      <c r="A55" s="34" t="s">
        <v>42</v>
      </c>
      <c r="B55" s="28"/>
      <c r="C55" s="29">
        <v>1820</v>
      </c>
      <c r="D55" s="29">
        <v>1798</v>
      </c>
      <c r="E55" s="29">
        <v>1730</v>
      </c>
      <c r="F55" s="30"/>
      <c r="G55" s="30"/>
      <c r="H55" s="131">
        <v>109.2</v>
      </c>
      <c r="I55" s="131">
        <v>107.23</v>
      </c>
      <c r="J55" s="131">
        <v>95.15</v>
      </c>
      <c r="K55" s="31"/>
    </row>
    <row r="56" spans="1:11" s="32" customFormat="1" ht="11.25" customHeight="1">
      <c r="A56" s="34" t="s">
        <v>43</v>
      </c>
      <c r="B56" s="28"/>
      <c r="C56" s="29">
        <v>948</v>
      </c>
      <c r="D56" s="29">
        <v>1090</v>
      </c>
      <c r="E56" s="29">
        <v>935</v>
      </c>
      <c r="F56" s="30"/>
      <c r="G56" s="30"/>
      <c r="H56" s="131">
        <v>62.224</v>
      </c>
      <c r="I56" s="131">
        <v>67.8</v>
      </c>
      <c r="J56" s="131">
        <v>62</v>
      </c>
      <c r="K56" s="31"/>
    </row>
    <row r="57" spans="1:11" s="32" customFormat="1" ht="11.25" customHeight="1">
      <c r="A57" s="34" t="s">
        <v>44</v>
      </c>
      <c r="B57" s="28"/>
      <c r="C57" s="29"/>
      <c r="D57" s="29">
        <v>11</v>
      </c>
      <c r="E57" s="29">
        <v>77</v>
      </c>
      <c r="F57" s="30"/>
      <c r="G57" s="30"/>
      <c r="H57" s="131"/>
      <c r="I57" s="131">
        <v>0.55</v>
      </c>
      <c r="J57" s="131">
        <v>3.28</v>
      </c>
      <c r="K57" s="31"/>
    </row>
    <row r="58" spans="1:11" s="32" customFormat="1" ht="11.25" customHeight="1">
      <c r="A58" s="34" t="s">
        <v>45</v>
      </c>
      <c r="B58" s="28"/>
      <c r="C58" s="29">
        <v>623</v>
      </c>
      <c r="D58" s="29">
        <v>438</v>
      </c>
      <c r="E58" s="29">
        <v>469</v>
      </c>
      <c r="F58" s="30"/>
      <c r="G58" s="30"/>
      <c r="H58" s="131">
        <v>49.217</v>
      </c>
      <c r="I58" s="131">
        <v>27.156</v>
      </c>
      <c r="J58" s="131">
        <v>28.14</v>
      </c>
      <c r="K58" s="31"/>
    </row>
    <row r="59" spans="1:11" s="23" customFormat="1" ht="11.25" customHeight="1">
      <c r="A59" s="35" t="s">
        <v>46</v>
      </c>
      <c r="B59" s="36"/>
      <c r="C59" s="37">
        <v>7691</v>
      </c>
      <c r="D59" s="37">
        <v>6462</v>
      </c>
      <c r="E59" s="37">
        <v>6521</v>
      </c>
      <c r="F59" s="38">
        <v>100.91303002166512</v>
      </c>
      <c r="G59" s="39"/>
      <c r="H59" s="132">
        <v>543.139</v>
      </c>
      <c r="I59" s="133">
        <v>443.36100000000005</v>
      </c>
      <c r="J59" s="133">
        <v>448.405</v>
      </c>
      <c r="K59" s="40">
        <v>101.13767336324123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74</v>
      </c>
      <c r="D61" s="29">
        <v>85</v>
      </c>
      <c r="E61" s="29">
        <v>273</v>
      </c>
      <c r="F61" s="30"/>
      <c r="G61" s="30"/>
      <c r="H61" s="131">
        <v>3.33</v>
      </c>
      <c r="I61" s="131">
        <v>3.83</v>
      </c>
      <c r="J61" s="131">
        <v>2.389</v>
      </c>
      <c r="K61" s="31"/>
    </row>
    <row r="62" spans="1:11" s="32" customFormat="1" ht="11.25" customHeight="1">
      <c r="A62" s="34" t="s">
        <v>48</v>
      </c>
      <c r="B62" s="28"/>
      <c r="C62" s="29">
        <v>70</v>
      </c>
      <c r="D62" s="29">
        <v>70</v>
      </c>
      <c r="E62" s="29">
        <v>70</v>
      </c>
      <c r="F62" s="30"/>
      <c r="G62" s="30"/>
      <c r="H62" s="131">
        <v>1.559</v>
      </c>
      <c r="I62" s="131">
        <v>1.56</v>
      </c>
      <c r="J62" s="131">
        <v>1.566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>
        <v>144</v>
      </c>
      <c r="D64" s="37">
        <v>155</v>
      </c>
      <c r="E64" s="37">
        <v>343</v>
      </c>
      <c r="F64" s="38">
        <v>221.29032258064515</v>
      </c>
      <c r="G64" s="39"/>
      <c r="H64" s="132">
        <v>4.889</v>
      </c>
      <c r="I64" s="133">
        <v>5.390000000000001</v>
      </c>
      <c r="J64" s="133">
        <v>3.955</v>
      </c>
      <c r="K64" s="40">
        <v>73.37662337662337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327</v>
      </c>
      <c r="D66" s="37">
        <v>110</v>
      </c>
      <c r="E66" s="37">
        <v>100</v>
      </c>
      <c r="F66" s="38">
        <v>90.9090909090909</v>
      </c>
      <c r="G66" s="39"/>
      <c r="H66" s="132">
        <v>17.985</v>
      </c>
      <c r="I66" s="133">
        <v>6.325</v>
      </c>
      <c r="J66" s="133">
        <v>5.737</v>
      </c>
      <c r="K66" s="40">
        <v>90.70355731225297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18</v>
      </c>
      <c r="D72" s="29">
        <v>18</v>
      </c>
      <c r="E72" s="29">
        <v>15</v>
      </c>
      <c r="F72" s="30"/>
      <c r="G72" s="30"/>
      <c r="H72" s="131">
        <v>0.315</v>
      </c>
      <c r="I72" s="131">
        <v>0.315</v>
      </c>
      <c r="J72" s="131">
        <v>0.265</v>
      </c>
      <c r="K72" s="31"/>
    </row>
    <row r="73" spans="1:11" s="32" customFormat="1" ht="11.25" customHeight="1">
      <c r="A73" s="34" t="s">
        <v>56</v>
      </c>
      <c r="B73" s="28"/>
      <c r="C73" s="29">
        <v>88</v>
      </c>
      <c r="D73" s="29">
        <v>84</v>
      </c>
      <c r="E73" s="29">
        <v>102</v>
      </c>
      <c r="F73" s="30"/>
      <c r="G73" s="30"/>
      <c r="H73" s="131">
        <v>3.351</v>
      </c>
      <c r="I73" s="131">
        <v>3.2</v>
      </c>
      <c r="J73" s="131">
        <v>2.94</v>
      </c>
      <c r="K73" s="31"/>
    </row>
    <row r="74" spans="1:11" s="32" customFormat="1" ht="11.25" customHeight="1">
      <c r="A74" s="34" t="s">
        <v>57</v>
      </c>
      <c r="B74" s="28"/>
      <c r="C74" s="29">
        <v>525</v>
      </c>
      <c r="D74" s="29">
        <v>193</v>
      </c>
      <c r="E74" s="29">
        <v>73</v>
      </c>
      <c r="F74" s="30"/>
      <c r="G74" s="30"/>
      <c r="H74" s="131">
        <v>21</v>
      </c>
      <c r="I74" s="131">
        <v>8.1</v>
      </c>
      <c r="J74" s="131">
        <v>3.056</v>
      </c>
      <c r="K74" s="31"/>
    </row>
    <row r="75" spans="1:11" s="32" customFormat="1" ht="11.25" customHeight="1">
      <c r="A75" s="34" t="s">
        <v>58</v>
      </c>
      <c r="B75" s="28"/>
      <c r="C75" s="29">
        <v>155</v>
      </c>
      <c r="D75" s="29">
        <v>206</v>
      </c>
      <c r="E75" s="29">
        <v>140</v>
      </c>
      <c r="F75" s="30"/>
      <c r="G75" s="30"/>
      <c r="H75" s="131">
        <v>6.506</v>
      </c>
      <c r="I75" s="131">
        <v>12.017</v>
      </c>
      <c r="J75" s="131">
        <v>5.6</v>
      </c>
      <c r="K75" s="31"/>
    </row>
    <row r="76" spans="1:11" s="32" customFormat="1" ht="11.25" customHeight="1">
      <c r="A76" s="34" t="s">
        <v>59</v>
      </c>
      <c r="B76" s="28"/>
      <c r="C76" s="29">
        <v>5</v>
      </c>
      <c r="D76" s="29"/>
      <c r="E76" s="29"/>
      <c r="F76" s="30"/>
      <c r="G76" s="30"/>
      <c r="H76" s="131">
        <v>0.137</v>
      </c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10</v>
      </c>
      <c r="D77" s="29">
        <v>10</v>
      </c>
      <c r="E77" s="29">
        <v>7</v>
      </c>
      <c r="F77" s="30"/>
      <c r="G77" s="30"/>
      <c r="H77" s="131">
        <v>0.39</v>
      </c>
      <c r="I77" s="131">
        <v>0.396</v>
      </c>
      <c r="J77" s="131">
        <v>0.273</v>
      </c>
      <c r="K77" s="31"/>
    </row>
    <row r="78" spans="1:11" s="32" customFormat="1" ht="11.25" customHeight="1">
      <c r="A78" s="34" t="s">
        <v>61</v>
      </c>
      <c r="B78" s="28"/>
      <c r="C78" s="29">
        <v>436</v>
      </c>
      <c r="D78" s="29">
        <v>400</v>
      </c>
      <c r="E78" s="29">
        <v>400</v>
      </c>
      <c r="F78" s="30"/>
      <c r="G78" s="30"/>
      <c r="H78" s="131">
        <v>21.296</v>
      </c>
      <c r="I78" s="131">
        <v>20</v>
      </c>
      <c r="J78" s="131">
        <v>20</v>
      </c>
      <c r="K78" s="31"/>
    </row>
    <row r="79" spans="1:11" s="32" customFormat="1" ht="11.25" customHeight="1">
      <c r="A79" s="34" t="s">
        <v>62</v>
      </c>
      <c r="B79" s="28"/>
      <c r="C79" s="29">
        <v>360</v>
      </c>
      <c r="D79" s="29">
        <v>60</v>
      </c>
      <c r="E79" s="29">
        <v>200</v>
      </c>
      <c r="F79" s="30"/>
      <c r="G79" s="30"/>
      <c r="H79" s="131">
        <v>21.6</v>
      </c>
      <c r="I79" s="131">
        <v>3</v>
      </c>
      <c r="J79" s="131">
        <v>8</v>
      </c>
      <c r="K79" s="31"/>
    </row>
    <row r="80" spans="1:11" s="23" customFormat="1" ht="11.25" customHeight="1">
      <c r="A80" s="41" t="s">
        <v>63</v>
      </c>
      <c r="B80" s="36"/>
      <c r="C80" s="37">
        <v>1597</v>
      </c>
      <c r="D80" s="37">
        <v>971</v>
      </c>
      <c r="E80" s="37">
        <v>937</v>
      </c>
      <c r="F80" s="38">
        <v>96.4984552008239</v>
      </c>
      <c r="G80" s="39"/>
      <c r="H80" s="132">
        <v>74.595</v>
      </c>
      <c r="I80" s="133">
        <v>47.028</v>
      </c>
      <c r="J80" s="133">
        <v>40.134</v>
      </c>
      <c r="K80" s="40">
        <v>85.34064812452156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13627</v>
      </c>
      <c r="D87" s="48">
        <v>11025</v>
      </c>
      <c r="E87" s="48">
        <v>11647</v>
      </c>
      <c r="F87" s="49">
        <v>105.64172335600907</v>
      </c>
      <c r="G87" s="39"/>
      <c r="H87" s="136">
        <v>817.046</v>
      </c>
      <c r="I87" s="137">
        <v>634.3810000000001</v>
      </c>
      <c r="J87" s="137">
        <v>697.976</v>
      </c>
      <c r="K87" s="49">
        <v>110.02473277100039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>
        <v>10</v>
      </c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0.074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0.248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0.24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0.562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127</v>
      </c>
      <c r="D24" s="37">
        <v>63</v>
      </c>
      <c r="E24" s="37">
        <v>90</v>
      </c>
      <c r="F24" s="38">
        <v>142.85714285714286</v>
      </c>
      <c r="G24" s="39"/>
      <c r="H24" s="132">
        <v>3.551</v>
      </c>
      <c r="I24" s="133">
        <v>1.772</v>
      </c>
      <c r="J24" s="133">
        <v>2.531</v>
      </c>
      <c r="K24" s="40">
        <v>142.8329571106095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10</v>
      </c>
      <c r="D26" s="37">
        <v>30</v>
      </c>
      <c r="E26" s="37">
        <v>25</v>
      </c>
      <c r="F26" s="38">
        <v>83.33333333333333</v>
      </c>
      <c r="G26" s="39"/>
      <c r="H26" s="132">
        <v>0.15</v>
      </c>
      <c r="I26" s="133">
        <v>0.75</v>
      </c>
      <c r="J26" s="133">
        <v>0.6</v>
      </c>
      <c r="K26" s="40">
        <v>80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</v>
      </c>
      <c r="D28" s="29">
        <v>7</v>
      </c>
      <c r="E28" s="29">
        <v>1</v>
      </c>
      <c r="F28" s="30"/>
      <c r="G28" s="30"/>
      <c r="H28" s="131">
        <v>0.023</v>
      </c>
      <c r="I28" s="131">
        <v>0.14</v>
      </c>
      <c r="J28" s="131">
        <v>0.024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</v>
      </c>
      <c r="D30" s="29">
        <v>4</v>
      </c>
      <c r="E30" s="29">
        <v>2</v>
      </c>
      <c r="F30" s="30"/>
      <c r="G30" s="30"/>
      <c r="H30" s="131">
        <v>0.045</v>
      </c>
      <c r="I30" s="131">
        <v>0.09</v>
      </c>
      <c r="J30" s="131">
        <v>0.049</v>
      </c>
      <c r="K30" s="31"/>
    </row>
    <row r="31" spans="1:11" s="23" customFormat="1" ht="11.25" customHeight="1">
      <c r="A31" s="41" t="s">
        <v>23</v>
      </c>
      <c r="B31" s="36"/>
      <c r="C31" s="37">
        <v>3</v>
      </c>
      <c r="D31" s="37">
        <v>11</v>
      </c>
      <c r="E31" s="37">
        <v>3</v>
      </c>
      <c r="F31" s="38">
        <v>27.272727272727273</v>
      </c>
      <c r="G31" s="39"/>
      <c r="H31" s="132">
        <v>0.068</v>
      </c>
      <c r="I31" s="133">
        <v>0.23</v>
      </c>
      <c r="J31" s="133">
        <v>0.07300000000000001</v>
      </c>
      <c r="K31" s="40">
        <v>31.73913043478261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92</v>
      </c>
      <c r="D33" s="29">
        <v>98</v>
      </c>
      <c r="E33" s="29">
        <v>35</v>
      </c>
      <c r="F33" s="30"/>
      <c r="G33" s="30"/>
      <c r="H33" s="131">
        <v>1.593</v>
      </c>
      <c r="I33" s="131">
        <v>1.656</v>
      </c>
      <c r="J33" s="131">
        <v>0.582</v>
      </c>
      <c r="K33" s="31"/>
    </row>
    <row r="34" spans="1:11" s="32" customFormat="1" ht="11.25" customHeight="1">
      <c r="A34" s="34" t="s">
        <v>25</v>
      </c>
      <c r="B34" s="28"/>
      <c r="C34" s="29">
        <v>50</v>
      </c>
      <c r="D34" s="29">
        <v>34</v>
      </c>
      <c r="E34" s="29">
        <v>20</v>
      </c>
      <c r="F34" s="30"/>
      <c r="G34" s="30"/>
      <c r="H34" s="131">
        <v>0.8</v>
      </c>
      <c r="I34" s="131">
        <v>0.841</v>
      </c>
      <c r="J34" s="131">
        <v>0.42</v>
      </c>
      <c r="K34" s="31"/>
    </row>
    <row r="35" spans="1:11" s="32" customFormat="1" ht="11.25" customHeight="1">
      <c r="A35" s="34" t="s">
        <v>26</v>
      </c>
      <c r="B35" s="28"/>
      <c r="C35" s="29">
        <v>20</v>
      </c>
      <c r="D35" s="29">
        <v>15</v>
      </c>
      <c r="E35" s="29">
        <v>3</v>
      </c>
      <c r="F35" s="30"/>
      <c r="G35" s="30"/>
      <c r="H35" s="131">
        <v>0.27</v>
      </c>
      <c r="I35" s="131">
        <v>0.258</v>
      </c>
      <c r="J35" s="131">
        <v>0.05</v>
      </c>
      <c r="K35" s="31"/>
    </row>
    <row r="36" spans="1:11" s="32" customFormat="1" ht="11.25" customHeight="1">
      <c r="A36" s="34" t="s">
        <v>27</v>
      </c>
      <c r="B36" s="28"/>
      <c r="C36" s="29">
        <v>100</v>
      </c>
      <c r="D36" s="29">
        <v>88</v>
      </c>
      <c r="E36" s="29">
        <v>60</v>
      </c>
      <c r="F36" s="30"/>
      <c r="G36" s="30"/>
      <c r="H36" s="131">
        <v>1.936</v>
      </c>
      <c r="I36" s="131">
        <v>1.32</v>
      </c>
      <c r="J36" s="131">
        <v>1.32</v>
      </c>
      <c r="K36" s="31"/>
    </row>
    <row r="37" spans="1:11" s="23" customFormat="1" ht="11.25" customHeight="1">
      <c r="A37" s="35" t="s">
        <v>28</v>
      </c>
      <c r="B37" s="36"/>
      <c r="C37" s="37">
        <v>262</v>
      </c>
      <c r="D37" s="37">
        <v>235</v>
      </c>
      <c r="E37" s="37">
        <v>118</v>
      </c>
      <c r="F37" s="38">
        <v>50.212765957446805</v>
      </c>
      <c r="G37" s="39"/>
      <c r="H37" s="132">
        <v>4.599</v>
      </c>
      <c r="I37" s="133">
        <v>4.075</v>
      </c>
      <c r="J37" s="133">
        <v>2.372</v>
      </c>
      <c r="K37" s="40">
        <v>58.20858895705521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5</v>
      </c>
      <c r="D39" s="37">
        <v>3</v>
      </c>
      <c r="E39" s="37">
        <v>1</v>
      </c>
      <c r="F39" s="38">
        <v>33.333333333333336</v>
      </c>
      <c r="G39" s="39"/>
      <c r="H39" s="132">
        <v>0.05</v>
      </c>
      <c r="I39" s="133">
        <v>0.025</v>
      </c>
      <c r="J39" s="133">
        <v>0.025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>
        <v>1</v>
      </c>
      <c r="D42" s="29">
        <v>1</v>
      </c>
      <c r="E42" s="29">
        <v>1</v>
      </c>
      <c r="F42" s="30"/>
      <c r="G42" s="30"/>
      <c r="H42" s="131">
        <v>0.02</v>
      </c>
      <c r="I42" s="131">
        <v>0.02</v>
      </c>
      <c r="J42" s="131">
        <v>0.02</v>
      </c>
      <c r="K42" s="31"/>
    </row>
    <row r="43" spans="1:11" s="32" customFormat="1" ht="11.25" customHeight="1">
      <c r="A43" s="34" t="s">
        <v>32</v>
      </c>
      <c r="B43" s="28"/>
      <c r="C43" s="29"/>
      <c r="D43" s="29">
        <v>1</v>
      </c>
      <c r="E43" s="29">
        <v>1</v>
      </c>
      <c r="F43" s="30"/>
      <c r="G43" s="30"/>
      <c r="H43" s="131">
        <v>0.032</v>
      </c>
      <c r="I43" s="131">
        <v>0.031</v>
      </c>
      <c r="J43" s="131">
        <v>0.032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>
        <v>10</v>
      </c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4</v>
      </c>
      <c r="D46" s="29">
        <v>5</v>
      </c>
      <c r="E46" s="29"/>
      <c r="F46" s="30"/>
      <c r="G46" s="30"/>
      <c r="H46" s="131">
        <v>0.056</v>
      </c>
      <c r="I46" s="131">
        <v>0.07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86</v>
      </c>
      <c r="D47" s="29">
        <v>71</v>
      </c>
      <c r="E47" s="29">
        <v>66</v>
      </c>
      <c r="F47" s="30"/>
      <c r="G47" s="30"/>
      <c r="H47" s="131">
        <v>2.58</v>
      </c>
      <c r="I47" s="131">
        <v>2.13</v>
      </c>
      <c r="J47" s="131">
        <v>1.98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91</v>
      </c>
      <c r="D50" s="37">
        <v>78</v>
      </c>
      <c r="E50" s="37">
        <v>78</v>
      </c>
      <c r="F50" s="38">
        <v>100</v>
      </c>
      <c r="G50" s="39"/>
      <c r="H50" s="132">
        <v>2.688</v>
      </c>
      <c r="I50" s="133">
        <v>2.251</v>
      </c>
      <c r="J50" s="133">
        <v>2.032</v>
      </c>
      <c r="K50" s="40">
        <v>90.27099067081298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2</v>
      </c>
      <c r="E52" s="37"/>
      <c r="F52" s="38"/>
      <c r="G52" s="39"/>
      <c r="H52" s="132">
        <v>0.024</v>
      </c>
      <c r="I52" s="133">
        <v>0.024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2</v>
      </c>
      <c r="D58" s="29">
        <v>2</v>
      </c>
      <c r="E58" s="29">
        <v>2</v>
      </c>
      <c r="F58" s="30"/>
      <c r="G58" s="30"/>
      <c r="H58" s="131">
        <v>0.036</v>
      </c>
      <c r="I58" s="131">
        <v>0.04</v>
      </c>
      <c r="J58" s="131">
        <v>0.019</v>
      </c>
      <c r="K58" s="31"/>
    </row>
    <row r="59" spans="1:11" s="23" customFormat="1" ht="11.25" customHeight="1">
      <c r="A59" s="35" t="s">
        <v>46</v>
      </c>
      <c r="B59" s="36"/>
      <c r="C59" s="37">
        <v>2</v>
      </c>
      <c r="D59" s="37">
        <v>2</v>
      </c>
      <c r="E59" s="37">
        <v>2</v>
      </c>
      <c r="F59" s="38">
        <v>100</v>
      </c>
      <c r="G59" s="39"/>
      <c r="H59" s="132">
        <v>0.036</v>
      </c>
      <c r="I59" s="133">
        <v>0.04</v>
      </c>
      <c r="J59" s="133">
        <v>0.019</v>
      </c>
      <c r="K59" s="40">
        <v>47.5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193</v>
      </c>
      <c r="D61" s="29">
        <v>170</v>
      </c>
      <c r="E61" s="29">
        <v>105</v>
      </c>
      <c r="F61" s="30"/>
      <c r="G61" s="30"/>
      <c r="H61" s="131">
        <v>6.27</v>
      </c>
      <c r="I61" s="131">
        <v>5.445</v>
      </c>
      <c r="J61" s="131">
        <v>3.465</v>
      </c>
      <c r="K61" s="31"/>
    </row>
    <row r="62" spans="1:11" s="32" customFormat="1" ht="11.25" customHeight="1">
      <c r="A62" s="34" t="s">
        <v>48</v>
      </c>
      <c r="B62" s="28"/>
      <c r="C62" s="29">
        <v>229</v>
      </c>
      <c r="D62" s="29">
        <v>229</v>
      </c>
      <c r="E62" s="29">
        <v>257</v>
      </c>
      <c r="F62" s="30"/>
      <c r="G62" s="30"/>
      <c r="H62" s="131">
        <v>5.439</v>
      </c>
      <c r="I62" s="131">
        <v>6.425</v>
      </c>
      <c r="J62" s="131">
        <v>6.104</v>
      </c>
      <c r="K62" s="31"/>
    </row>
    <row r="63" spans="1:11" s="32" customFormat="1" ht="11.25" customHeight="1">
      <c r="A63" s="34" t="s">
        <v>49</v>
      </c>
      <c r="B63" s="28"/>
      <c r="C63" s="29">
        <v>118</v>
      </c>
      <c r="D63" s="29">
        <v>118</v>
      </c>
      <c r="E63" s="29">
        <v>118</v>
      </c>
      <c r="F63" s="30"/>
      <c r="G63" s="30"/>
      <c r="H63" s="131">
        <v>4.101</v>
      </c>
      <c r="I63" s="131">
        <v>3.895</v>
      </c>
      <c r="J63" s="131">
        <v>4.248</v>
      </c>
      <c r="K63" s="31"/>
    </row>
    <row r="64" spans="1:11" s="23" customFormat="1" ht="11.25" customHeight="1">
      <c r="A64" s="35" t="s">
        <v>50</v>
      </c>
      <c r="B64" s="36"/>
      <c r="C64" s="37">
        <v>540</v>
      </c>
      <c r="D64" s="37">
        <v>517</v>
      </c>
      <c r="E64" s="37">
        <v>480</v>
      </c>
      <c r="F64" s="38">
        <v>92.84332688588007</v>
      </c>
      <c r="G64" s="39"/>
      <c r="H64" s="132">
        <v>15.809999999999999</v>
      </c>
      <c r="I64" s="133">
        <v>15.765</v>
      </c>
      <c r="J64" s="133">
        <v>13.817</v>
      </c>
      <c r="K64" s="40">
        <v>87.64351411354265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818</v>
      </c>
      <c r="D66" s="37">
        <v>838</v>
      </c>
      <c r="E66" s="37">
        <v>660</v>
      </c>
      <c r="F66" s="38">
        <v>78.75894988066825</v>
      </c>
      <c r="G66" s="39"/>
      <c r="H66" s="132">
        <v>24</v>
      </c>
      <c r="I66" s="133">
        <v>22.7</v>
      </c>
      <c r="J66" s="133">
        <v>9.23</v>
      </c>
      <c r="K66" s="40">
        <v>40.66079295154185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568</v>
      </c>
      <c r="D72" s="29">
        <v>497</v>
      </c>
      <c r="E72" s="29">
        <v>421</v>
      </c>
      <c r="F72" s="30"/>
      <c r="G72" s="30"/>
      <c r="H72" s="131">
        <v>21.183</v>
      </c>
      <c r="I72" s="131">
        <v>18.315</v>
      </c>
      <c r="J72" s="131">
        <v>14.722</v>
      </c>
      <c r="K72" s="31"/>
    </row>
    <row r="73" spans="1:11" s="32" customFormat="1" ht="11.25" customHeight="1">
      <c r="A73" s="34" t="s">
        <v>56</v>
      </c>
      <c r="B73" s="28"/>
      <c r="C73" s="29">
        <v>6</v>
      </c>
      <c r="D73" s="29">
        <v>6</v>
      </c>
      <c r="E73" s="29">
        <v>6</v>
      </c>
      <c r="F73" s="30"/>
      <c r="G73" s="30"/>
      <c r="H73" s="131">
        <v>0.11</v>
      </c>
      <c r="I73" s="131">
        <v>0.108</v>
      </c>
      <c r="J73" s="131">
        <v>0.11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251</v>
      </c>
      <c r="D75" s="29">
        <v>251</v>
      </c>
      <c r="E75" s="29">
        <v>150</v>
      </c>
      <c r="F75" s="30"/>
      <c r="G75" s="30"/>
      <c r="H75" s="131">
        <v>3.528</v>
      </c>
      <c r="I75" s="131">
        <v>10.677</v>
      </c>
      <c r="J75" s="131">
        <v>4.919</v>
      </c>
      <c r="K75" s="31"/>
    </row>
    <row r="76" spans="1:11" s="32" customFormat="1" ht="11.25" customHeight="1">
      <c r="A76" s="34" t="s">
        <v>59</v>
      </c>
      <c r="B76" s="28"/>
      <c r="C76" s="29"/>
      <c r="D76" s="29">
        <v>17</v>
      </c>
      <c r="E76" s="29">
        <v>18</v>
      </c>
      <c r="F76" s="30"/>
      <c r="G76" s="30"/>
      <c r="H76" s="131"/>
      <c r="I76" s="131">
        <v>0.374</v>
      </c>
      <c r="J76" s="131">
        <v>0.396</v>
      </c>
      <c r="K76" s="31"/>
    </row>
    <row r="77" spans="1:11" s="32" customFormat="1" ht="11.25" customHeight="1">
      <c r="A77" s="34" t="s">
        <v>60</v>
      </c>
      <c r="B77" s="28"/>
      <c r="C77" s="29">
        <v>4</v>
      </c>
      <c r="D77" s="29"/>
      <c r="E77" s="29"/>
      <c r="F77" s="30"/>
      <c r="G77" s="30"/>
      <c r="H77" s="131">
        <v>0.061</v>
      </c>
      <c r="I77" s="131">
        <v>0.06</v>
      </c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829</v>
      </c>
      <c r="D80" s="37">
        <v>771</v>
      </c>
      <c r="E80" s="37">
        <v>595</v>
      </c>
      <c r="F80" s="38">
        <v>77.17250324254215</v>
      </c>
      <c r="G80" s="39"/>
      <c r="H80" s="132">
        <v>24.881999999999998</v>
      </c>
      <c r="I80" s="133">
        <v>29.534</v>
      </c>
      <c r="J80" s="133">
        <v>20.147</v>
      </c>
      <c r="K80" s="40">
        <v>68.21629308593485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58</v>
      </c>
      <c r="D82" s="29">
        <v>59</v>
      </c>
      <c r="E82" s="29">
        <v>52</v>
      </c>
      <c r="F82" s="30"/>
      <c r="G82" s="30"/>
      <c r="H82" s="131">
        <v>1.035</v>
      </c>
      <c r="I82" s="131">
        <v>0.899</v>
      </c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>
        <v>58</v>
      </c>
      <c r="D84" s="37">
        <v>59</v>
      </c>
      <c r="E84" s="37">
        <v>52</v>
      </c>
      <c r="F84" s="38">
        <v>88.13559322033899</v>
      </c>
      <c r="G84" s="39"/>
      <c r="H84" s="132">
        <v>1.035</v>
      </c>
      <c r="I84" s="133">
        <v>0.899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2747</v>
      </c>
      <c r="D87" s="48">
        <v>2609</v>
      </c>
      <c r="E87" s="48">
        <v>2104</v>
      </c>
      <c r="F87" s="49">
        <v>80.6439248754312</v>
      </c>
      <c r="G87" s="39"/>
      <c r="H87" s="136">
        <v>77.45499999999998</v>
      </c>
      <c r="I87" s="137">
        <v>78.065</v>
      </c>
      <c r="J87" s="137">
        <v>50.846000000000004</v>
      </c>
      <c r="K87" s="49">
        <v>65.13290206878884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2:AB155"/>
  <sheetViews>
    <sheetView showZeros="0" view="pageBreakPreview" zoomScale="80" zoomScaleNormal="70" zoomScaleSheetLayoutView="80" zoomScalePageLayoutView="0" workbookViewId="0" topLeftCell="A77">
      <selection activeCell="M19" sqref="M19"/>
    </sheetView>
  </sheetViews>
  <sheetFormatPr defaultColWidth="8.57421875" defaultRowHeight="15"/>
  <cols>
    <col min="1" max="1" width="22.00390625" style="59" customWidth="1"/>
    <col min="2" max="2" width="0.9921875" style="59" customWidth="1"/>
    <col min="3" max="3" width="1.1484375" style="59" customWidth="1"/>
    <col min="4" max="4" width="6.421875" style="59" customWidth="1"/>
    <col min="5" max="7" width="9.421875" style="59" customWidth="1"/>
    <col min="8" max="8" width="10.421875" style="59" customWidth="1"/>
    <col min="9" max="9" width="0.9921875" style="59" customWidth="1"/>
    <col min="10" max="10" width="6.421875" style="59" customWidth="1"/>
    <col min="11" max="13" width="9.421875" style="59" customWidth="1"/>
    <col min="14" max="14" width="10.421875" style="59" customWidth="1"/>
    <col min="15" max="15" width="22.00390625" style="59" customWidth="1"/>
    <col min="16" max="16" width="0.9921875" style="59" customWidth="1"/>
    <col min="17" max="17" width="1.1484375" style="59" customWidth="1"/>
    <col min="18" max="18" width="6.421875" style="59" customWidth="1"/>
    <col min="19" max="21" width="9.421875" style="59" customWidth="1"/>
    <col min="22" max="22" width="10.421875" style="59" customWidth="1"/>
    <col min="23" max="23" width="0.9921875" style="59" customWidth="1"/>
    <col min="24" max="24" width="6.421875" style="59" customWidth="1"/>
    <col min="25" max="27" width="9.421875" style="59" customWidth="1"/>
    <col min="28" max="28" width="10.421875" style="59" customWidth="1"/>
    <col min="29" max="16384" width="8.57421875" style="59" customWidth="1"/>
  </cols>
  <sheetData>
    <row r="2" spans="1:27" s="61" customFormat="1" ht="10.5">
      <c r="A2" s="60" t="s">
        <v>118</v>
      </c>
      <c r="J2" s="61" t="s">
        <v>119</v>
      </c>
      <c r="M2" s="61" t="s">
        <v>125</v>
      </c>
      <c r="O2" s="60" t="s">
        <v>118</v>
      </c>
      <c r="X2" s="61" t="s">
        <v>119</v>
      </c>
      <c r="AA2" s="61" t="s">
        <v>125</v>
      </c>
    </row>
    <row r="3" s="61" customFormat="1" ht="12" customHeight="1" thickBot="1"/>
    <row r="4" spans="1:28" s="61" customFormat="1" ht="10.5" thickBot="1">
      <c r="A4" s="62"/>
      <c r="B4" s="63"/>
      <c r="D4" s="158" t="s">
        <v>120</v>
      </c>
      <c r="E4" s="159"/>
      <c r="F4" s="159"/>
      <c r="G4" s="159"/>
      <c r="H4" s="160"/>
      <c r="J4" s="158" t="s">
        <v>121</v>
      </c>
      <c r="K4" s="159"/>
      <c r="L4" s="159"/>
      <c r="M4" s="159"/>
      <c r="N4" s="160"/>
      <c r="O4" s="62"/>
      <c r="P4" s="63"/>
      <c r="R4" s="158" t="s">
        <v>120</v>
      </c>
      <c r="S4" s="159"/>
      <c r="T4" s="159"/>
      <c r="U4" s="159"/>
      <c r="V4" s="160"/>
      <c r="X4" s="158" t="s">
        <v>121</v>
      </c>
      <c r="Y4" s="159"/>
      <c r="Z4" s="159"/>
      <c r="AA4" s="159"/>
      <c r="AB4" s="160"/>
    </row>
    <row r="5" spans="1:28" s="61" customFormat="1" ht="10.5">
      <c r="A5" s="64" t="s">
        <v>122</v>
      </c>
      <c r="B5" s="65"/>
      <c r="D5" s="62"/>
      <c r="E5" s="66" t="s">
        <v>281</v>
      </c>
      <c r="F5" s="66" t="s">
        <v>123</v>
      </c>
      <c r="G5" s="66" t="s">
        <v>124</v>
      </c>
      <c r="H5" s="67">
        <f>G6</f>
        <v>2023</v>
      </c>
      <c r="J5" s="62"/>
      <c r="K5" s="66" t="s">
        <v>281</v>
      </c>
      <c r="L5" s="66" t="s">
        <v>123</v>
      </c>
      <c r="M5" s="66" t="s">
        <v>124</v>
      </c>
      <c r="N5" s="67">
        <f>M6</f>
        <v>2023</v>
      </c>
      <c r="O5" s="64" t="s">
        <v>122</v>
      </c>
      <c r="P5" s="65"/>
      <c r="R5" s="62"/>
      <c r="S5" s="66" t="s">
        <v>281</v>
      </c>
      <c r="T5" s="66" t="s">
        <v>123</v>
      </c>
      <c r="U5" s="66" t="s">
        <v>124</v>
      </c>
      <c r="V5" s="67">
        <f>U6</f>
        <v>2023</v>
      </c>
      <c r="X5" s="62"/>
      <c r="Y5" s="66" t="s">
        <v>281</v>
      </c>
      <c r="Z5" s="66" t="s">
        <v>123</v>
      </c>
      <c r="AA5" s="66" t="s">
        <v>124</v>
      </c>
      <c r="AB5" s="67">
        <f>AA6</f>
        <v>2023</v>
      </c>
    </row>
    <row r="6" spans="1:28" s="61" customFormat="1" ht="23.25" customHeight="1" thickBot="1">
      <c r="A6" s="68"/>
      <c r="B6" s="69"/>
      <c r="C6" s="70"/>
      <c r="D6" s="71" t="s">
        <v>282</v>
      </c>
      <c r="E6" s="72">
        <f>G6-2</f>
        <v>2021</v>
      </c>
      <c r="F6" s="72">
        <f>G6-1</f>
        <v>2022</v>
      </c>
      <c r="G6" s="72">
        <v>2023</v>
      </c>
      <c r="H6" s="130" t="str">
        <f>CONCATENATE(F6,"=100")</f>
        <v>2022=100</v>
      </c>
      <c r="I6" s="70"/>
      <c r="J6" s="71" t="s">
        <v>282</v>
      </c>
      <c r="K6" s="72">
        <f>M6-2</f>
        <v>2021</v>
      </c>
      <c r="L6" s="72">
        <f>M6-1</f>
        <v>2022</v>
      </c>
      <c r="M6" s="72">
        <v>2023</v>
      </c>
      <c r="N6" s="130" t="str">
        <f>CONCATENATE(L6,"=100")</f>
        <v>2022=100</v>
      </c>
      <c r="O6" s="68"/>
      <c r="P6" s="69"/>
      <c r="Q6" s="70"/>
      <c r="R6" s="71" t="s">
        <v>282</v>
      </c>
      <c r="S6" s="72">
        <f>U6-2</f>
        <v>2021</v>
      </c>
      <c r="T6" s="72">
        <f>U6-1</f>
        <v>2022</v>
      </c>
      <c r="U6" s="72">
        <v>2023</v>
      </c>
      <c r="V6" s="130" t="str">
        <f>CONCATENATE(T6,"=100")</f>
        <v>2022=100</v>
      </c>
      <c r="W6" s="70"/>
      <c r="X6" s="71" t="s">
        <v>282</v>
      </c>
      <c r="Y6" s="72">
        <f>AA6-2</f>
        <v>2021</v>
      </c>
      <c r="Z6" s="72">
        <f>AA6-1</f>
        <v>2022</v>
      </c>
      <c r="AA6" s="72">
        <v>2023</v>
      </c>
      <c r="AB6" s="130" t="str">
        <f>CONCATENATE(Z6,"=100")</f>
        <v>2022=100</v>
      </c>
    </row>
    <row r="7" spans="4:28" s="73" customFormat="1" ht="11.25" customHeight="1">
      <c r="D7" s="74"/>
      <c r="E7" s="75"/>
      <c r="F7" s="75"/>
      <c r="G7" s="75"/>
      <c r="H7" s="75">
        <f>IF(AND(F7&gt;0,G7&gt;0),G7*100/F7,"")</f>
      </c>
      <c r="I7" s="74"/>
      <c r="J7" s="74"/>
      <c r="K7" s="75"/>
      <c r="L7" s="75"/>
      <c r="M7" s="75"/>
      <c r="N7" s="75">
        <f>IF(AND(L7&gt;0,M7&gt;0),M7*100/L7,"")</f>
      </c>
      <c r="R7" s="74"/>
      <c r="S7" s="75"/>
      <c r="T7" s="75"/>
      <c r="U7" s="75"/>
      <c r="V7" s="75">
        <f>IF(AND(T7&gt;0,U7&gt;0),U7*100/T7,"")</f>
      </c>
      <c r="W7" s="74"/>
      <c r="X7" s="74"/>
      <c r="Y7" s="75"/>
      <c r="Z7" s="75"/>
      <c r="AA7" s="75"/>
      <c r="AB7" s="75">
        <f>IF(AND(Z7&gt;0,AA7&gt;0),AA7*100/Z7,"")</f>
      </c>
    </row>
    <row r="8" spans="4:28" s="73" customFormat="1" ht="11.25" customHeight="1">
      <c r="D8" s="74"/>
      <c r="E8" s="75"/>
      <c r="F8" s="75"/>
      <c r="G8" s="75"/>
      <c r="H8" s="75"/>
      <c r="I8" s="74"/>
      <c r="J8" s="74"/>
      <c r="K8" s="75"/>
      <c r="L8" s="75"/>
      <c r="M8" s="75"/>
      <c r="N8" s="75"/>
      <c r="R8" s="74"/>
      <c r="S8" s="75"/>
      <c r="T8" s="75"/>
      <c r="U8" s="75"/>
      <c r="V8" s="75"/>
      <c r="W8" s="74"/>
      <c r="X8" s="74"/>
      <c r="Y8" s="75"/>
      <c r="Z8" s="75"/>
      <c r="AA8" s="75"/>
      <c r="AB8" s="75"/>
    </row>
    <row r="9" spans="1:28" s="73" customFormat="1" ht="11.25" customHeight="1">
      <c r="A9" s="73" t="s">
        <v>126</v>
      </c>
      <c r="D9" s="87"/>
      <c r="E9" s="75"/>
      <c r="F9" s="75"/>
      <c r="G9" s="75"/>
      <c r="H9" s="75">
        <f aca="true" t="shared" si="0" ref="H9:H22">IF(AND(F9&gt;0,G9&gt;0),G9*100/F9,"")</f>
      </c>
      <c r="I9" s="74"/>
      <c r="J9" s="87"/>
      <c r="K9" s="75"/>
      <c r="L9" s="75"/>
      <c r="M9" s="75"/>
      <c r="N9" s="75">
        <f aca="true" t="shared" si="1" ref="N9:N22">IF(AND(L9&gt;0,M9&gt;0),M9*100/L9,"")</f>
      </c>
      <c r="O9" s="73" t="s">
        <v>136</v>
      </c>
      <c r="R9" s="87"/>
      <c r="S9" s="75"/>
      <c r="T9" s="75"/>
      <c r="U9" s="75"/>
      <c r="V9" s="75">
        <f aca="true" t="shared" si="2" ref="V9:V18">IF(AND(T9&gt;0,U9&gt;0),U9*100/T9,"")</f>
      </c>
      <c r="W9" s="74"/>
      <c r="X9" s="87"/>
      <c r="Y9" s="75"/>
      <c r="Z9" s="75"/>
      <c r="AA9" s="75"/>
      <c r="AB9" s="75">
        <f aca="true" t="shared" si="3" ref="AB9:AB18">IF(AND(Z9&gt;0,AA9&gt;0),AA9*100/Z9,"")</f>
      </c>
    </row>
    <row r="10" spans="1:28" s="73" customFormat="1" ht="11.25" customHeight="1">
      <c r="A10" s="73" t="s">
        <v>127</v>
      </c>
      <c r="B10" s="75"/>
      <c r="C10" s="75"/>
      <c r="D10" s="87">
        <v>9</v>
      </c>
      <c r="E10" s="75">
        <v>1865.801</v>
      </c>
      <c r="F10" s="75">
        <v>1892.455</v>
      </c>
      <c r="G10" s="75">
        <v>1681.925</v>
      </c>
      <c r="H10" s="75">
        <f t="shared" si="0"/>
        <v>88.87529690270047</v>
      </c>
      <c r="I10" s="75"/>
      <c r="J10" s="87">
        <v>9</v>
      </c>
      <c r="K10" s="75">
        <v>7449.742000000001</v>
      </c>
      <c r="L10" s="75">
        <v>5582.605999999999</v>
      </c>
      <c r="M10" s="75">
        <v>3536.316</v>
      </c>
      <c r="N10" s="75">
        <f t="shared" si="1"/>
        <v>63.34525488633804</v>
      </c>
      <c r="O10" s="73" t="s">
        <v>295</v>
      </c>
      <c r="P10" s="75"/>
      <c r="Q10" s="75"/>
      <c r="R10" s="87">
        <v>6</v>
      </c>
      <c r="S10" s="75">
        <v>6.147</v>
      </c>
      <c r="T10" s="75">
        <v>5.328</v>
      </c>
      <c r="U10" s="75">
        <v>5.451</v>
      </c>
      <c r="V10" s="75">
        <f t="shared" si="2"/>
        <v>102.30855855855853</v>
      </c>
      <c r="W10" s="75"/>
      <c r="X10" s="87">
        <v>6</v>
      </c>
      <c r="Y10" s="75">
        <v>52.129999999999995</v>
      </c>
      <c r="Z10" s="75">
        <v>38.11200000000001</v>
      </c>
      <c r="AA10" s="75">
        <v>42.692</v>
      </c>
      <c r="AB10" s="75">
        <f t="shared" si="3"/>
        <v>112.0172124265323</v>
      </c>
    </row>
    <row r="11" spans="1:28" s="73" customFormat="1" ht="11.25" customHeight="1">
      <c r="A11" s="73" t="s">
        <v>128</v>
      </c>
      <c r="B11" s="75"/>
      <c r="C11" s="75"/>
      <c r="D11" s="87">
        <v>9</v>
      </c>
      <c r="E11" s="75">
        <v>259.057</v>
      </c>
      <c r="F11" s="75">
        <v>278.668</v>
      </c>
      <c r="G11" s="75">
        <v>268.475</v>
      </c>
      <c r="H11" s="75">
        <f t="shared" si="0"/>
        <v>96.3422423816154</v>
      </c>
      <c r="I11" s="75"/>
      <c r="J11" s="87">
        <v>9</v>
      </c>
      <c r="K11" s="75">
        <v>770.406</v>
      </c>
      <c r="L11" s="75">
        <v>664.402</v>
      </c>
      <c r="M11" s="75">
        <v>431.43600000000004</v>
      </c>
      <c r="N11" s="75">
        <f t="shared" si="1"/>
        <v>64.93598754970635</v>
      </c>
      <c r="O11" s="73" t="s">
        <v>296</v>
      </c>
      <c r="P11" s="75"/>
      <c r="Q11" s="75"/>
      <c r="R11" s="87">
        <v>8</v>
      </c>
      <c r="S11" s="75">
        <v>32.8</v>
      </c>
      <c r="T11" s="75">
        <v>31</v>
      </c>
      <c r="U11" s="75">
        <v>25.1</v>
      </c>
      <c r="V11" s="75">
        <f t="shared" si="2"/>
        <v>80.96774193548387</v>
      </c>
      <c r="W11" s="75"/>
      <c r="X11" s="87">
        <v>9</v>
      </c>
      <c r="Y11" s="75">
        <v>5.786999999999999</v>
      </c>
      <c r="Z11" s="75">
        <v>4.676</v>
      </c>
      <c r="AA11" s="75">
        <v>3.983</v>
      </c>
      <c r="AB11" s="75">
        <f t="shared" si="3"/>
        <v>85.17964071856288</v>
      </c>
    </row>
    <row r="12" spans="1:28" ht="11.25">
      <c r="A12" s="73" t="s">
        <v>129</v>
      </c>
      <c r="B12" s="75"/>
      <c r="C12" s="75"/>
      <c r="D12" s="87">
        <v>9</v>
      </c>
      <c r="E12" s="75">
        <v>2124.858</v>
      </c>
      <c r="F12" s="75">
        <v>2171.123</v>
      </c>
      <c r="G12" s="75">
        <v>1950.4</v>
      </c>
      <c r="H12" s="75">
        <f t="shared" si="0"/>
        <v>89.83369436001553</v>
      </c>
      <c r="I12" s="75"/>
      <c r="J12" s="87">
        <v>9</v>
      </c>
      <c r="K12" s="75">
        <v>8220.148</v>
      </c>
      <c r="L12" s="75">
        <v>6247.007999999999</v>
      </c>
      <c r="M12" s="75">
        <v>3967.7520000000004</v>
      </c>
      <c r="N12" s="75">
        <f t="shared" si="1"/>
        <v>63.514437631583014</v>
      </c>
      <c r="O12" s="73" t="s">
        <v>139</v>
      </c>
      <c r="P12" s="75"/>
      <c r="Q12" s="75"/>
      <c r="R12" s="87">
        <v>10</v>
      </c>
      <c r="S12" s="75">
        <v>2.774</v>
      </c>
      <c r="T12" s="75">
        <v>2.747</v>
      </c>
      <c r="U12" s="75">
        <v>2.609</v>
      </c>
      <c r="V12" s="75">
        <f t="shared" si="2"/>
        <v>94.97633782307972</v>
      </c>
      <c r="W12" s="75"/>
      <c r="X12" s="87">
        <v>3</v>
      </c>
      <c r="Y12" s="75">
        <v>81.18299999999999</v>
      </c>
      <c r="Z12" s="75">
        <v>77.45499999999998</v>
      </c>
      <c r="AA12" s="75">
        <v>78.065</v>
      </c>
      <c r="AB12" s="75">
        <f t="shared" si="3"/>
        <v>100.78755406364988</v>
      </c>
    </row>
    <row r="13" spans="1:28" s="61" customFormat="1" ht="11.25">
      <c r="A13" s="73" t="s">
        <v>130</v>
      </c>
      <c r="B13" s="75"/>
      <c r="C13" s="75"/>
      <c r="D13" s="87">
        <v>9</v>
      </c>
      <c r="E13" s="75">
        <v>251.672</v>
      </c>
      <c r="F13" s="75">
        <v>242.354</v>
      </c>
      <c r="G13" s="75">
        <v>208.604</v>
      </c>
      <c r="H13" s="75">
        <f t="shared" si="0"/>
        <v>86.0740899675681</v>
      </c>
      <c r="I13" s="75"/>
      <c r="J13" s="87">
        <v>9</v>
      </c>
      <c r="K13" s="75">
        <v>734.7529999999999</v>
      </c>
      <c r="L13" s="75">
        <v>570.128</v>
      </c>
      <c r="M13" s="75">
        <v>222.32000000000002</v>
      </c>
      <c r="N13" s="75">
        <f t="shared" si="1"/>
        <v>38.99475205567873</v>
      </c>
      <c r="O13" s="73" t="s">
        <v>183</v>
      </c>
      <c r="P13" s="75"/>
      <c r="Q13" s="75"/>
      <c r="R13" s="87">
        <v>9</v>
      </c>
      <c r="S13" s="75">
        <v>4.79348</v>
      </c>
      <c r="T13" s="75">
        <v>4.898</v>
      </c>
      <c r="U13" s="75">
        <v>5.064</v>
      </c>
      <c r="V13" s="75">
        <f t="shared" si="2"/>
        <v>103.38913842384648</v>
      </c>
      <c r="W13" s="75"/>
      <c r="X13" s="87">
        <v>10</v>
      </c>
      <c r="Y13" s="75">
        <v>87.772</v>
      </c>
      <c r="Z13" s="75">
        <v>92.379</v>
      </c>
      <c r="AA13" s="75">
        <v>75.25</v>
      </c>
      <c r="AB13" s="75">
        <f t="shared" si="3"/>
        <v>81.45790710009851</v>
      </c>
    </row>
    <row r="14" spans="1:28" s="61" customFormat="1" ht="12" customHeight="1">
      <c r="A14" s="73" t="s">
        <v>142</v>
      </c>
      <c r="B14" s="75"/>
      <c r="C14" s="75"/>
      <c r="D14" s="87">
        <v>9</v>
      </c>
      <c r="E14" s="75">
        <v>2262.889</v>
      </c>
      <c r="F14" s="75">
        <v>2155.642</v>
      </c>
      <c r="G14" s="75">
        <v>2142.386</v>
      </c>
      <c r="H14" s="75">
        <f t="shared" si="0"/>
        <v>99.38505558900783</v>
      </c>
      <c r="I14" s="75"/>
      <c r="J14" s="87">
        <v>9</v>
      </c>
      <c r="K14" s="75">
        <v>8128.906000000002</v>
      </c>
      <c r="L14" s="75">
        <v>6147.1630000000005</v>
      </c>
      <c r="M14" s="75">
        <v>3568.151</v>
      </c>
      <c r="N14" s="75">
        <f t="shared" si="1"/>
        <v>58.045491879750045</v>
      </c>
      <c r="O14" s="73" t="s">
        <v>297</v>
      </c>
      <c r="P14" s="75"/>
      <c r="Q14" s="75"/>
      <c r="R14" s="87">
        <v>5</v>
      </c>
      <c r="S14" s="75">
        <v>44.489</v>
      </c>
      <c r="T14" s="75">
        <v>44.5</v>
      </c>
      <c r="U14" s="75">
        <v>45.28</v>
      </c>
      <c r="V14" s="75">
        <f t="shared" si="2"/>
        <v>101.75280898876404</v>
      </c>
      <c r="W14" s="75"/>
      <c r="X14" s="87">
        <v>6</v>
      </c>
      <c r="Y14" s="75">
        <v>146.349</v>
      </c>
      <c r="Z14" s="75">
        <v>144.953</v>
      </c>
      <c r="AA14" s="75">
        <v>147.82039999999998</v>
      </c>
      <c r="AB14" s="75">
        <f t="shared" si="3"/>
        <v>101.9781584375625</v>
      </c>
    </row>
    <row r="15" spans="1:28" s="61" customFormat="1" ht="11.25">
      <c r="A15" s="73" t="s">
        <v>143</v>
      </c>
      <c r="B15" s="75"/>
      <c r="C15" s="75"/>
      <c r="D15" s="87">
        <v>9</v>
      </c>
      <c r="E15" s="75">
        <v>2514.561</v>
      </c>
      <c r="F15" s="75">
        <v>2397.996</v>
      </c>
      <c r="G15" s="75">
        <v>2350.99</v>
      </c>
      <c r="H15" s="75">
        <f t="shared" si="0"/>
        <v>98.03977988286884</v>
      </c>
      <c r="I15" s="75"/>
      <c r="J15" s="87">
        <v>9</v>
      </c>
      <c r="K15" s="75">
        <v>8863.659000000001</v>
      </c>
      <c r="L15" s="75">
        <v>6717.291000000001</v>
      </c>
      <c r="M15" s="75">
        <v>3790.517</v>
      </c>
      <c r="N15" s="75">
        <f t="shared" si="1"/>
        <v>56.42925101800709</v>
      </c>
      <c r="O15" s="73" t="s">
        <v>298</v>
      </c>
      <c r="P15" s="75"/>
      <c r="Q15" s="75"/>
      <c r="R15" s="87">
        <v>5</v>
      </c>
      <c r="S15" s="75">
        <v>9.686</v>
      </c>
      <c r="T15" s="75">
        <v>10.078</v>
      </c>
      <c r="U15" s="75">
        <v>9.75</v>
      </c>
      <c r="V15" s="75">
        <f t="shared" si="2"/>
        <v>96.74538598928359</v>
      </c>
      <c r="W15" s="75"/>
      <c r="X15" s="87">
        <v>6</v>
      </c>
      <c r="Y15" s="75">
        <v>17.453000000000003</v>
      </c>
      <c r="Z15" s="75">
        <v>17.023000000000003</v>
      </c>
      <c r="AA15" s="75">
        <v>16.318000000000005</v>
      </c>
      <c r="AB15" s="75">
        <f t="shared" si="3"/>
        <v>95.85854432238736</v>
      </c>
    </row>
    <row r="16" spans="1:28" s="61" customFormat="1" ht="11.25">
      <c r="A16" s="73" t="s">
        <v>131</v>
      </c>
      <c r="B16" s="75"/>
      <c r="C16" s="75"/>
      <c r="D16" s="87">
        <v>9</v>
      </c>
      <c r="E16" s="75">
        <v>504.003</v>
      </c>
      <c r="F16" s="75">
        <v>459.119</v>
      </c>
      <c r="G16" s="75">
        <v>456.813</v>
      </c>
      <c r="H16" s="75">
        <f t="shared" si="0"/>
        <v>99.49773370302687</v>
      </c>
      <c r="I16" s="75"/>
      <c r="J16" s="87">
        <v>9</v>
      </c>
      <c r="K16" s="75">
        <v>1147.791</v>
      </c>
      <c r="L16" s="75">
        <v>833.9140000000001</v>
      </c>
      <c r="M16" s="75">
        <v>462.069</v>
      </c>
      <c r="N16" s="75">
        <f t="shared" si="1"/>
        <v>55.40967054156663</v>
      </c>
      <c r="O16" s="73" t="s">
        <v>184</v>
      </c>
      <c r="P16" s="75"/>
      <c r="Q16" s="75"/>
      <c r="R16" s="87">
        <v>10</v>
      </c>
      <c r="S16" s="75">
        <v>34.78768</v>
      </c>
      <c r="T16" s="75">
        <v>29.965</v>
      </c>
      <c r="U16" s="75">
        <v>31.32</v>
      </c>
      <c r="V16" s="75">
        <f t="shared" si="2"/>
        <v>104.52194226597697</v>
      </c>
      <c r="W16" s="75"/>
      <c r="X16" s="87">
        <v>5</v>
      </c>
      <c r="Y16" s="75">
        <v>536.714</v>
      </c>
      <c r="Z16" s="75">
        <v>472.06199999999995</v>
      </c>
      <c r="AA16" s="75"/>
      <c r="AB16" s="75">
        <f t="shared" si="3"/>
      </c>
    </row>
    <row r="17" spans="1:28" s="61" customFormat="1" ht="12" customHeight="1">
      <c r="A17" s="73" t="s">
        <v>132</v>
      </c>
      <c r="B17" s="75"/>
      <c r="C17" s="75"/>
      <c r="D17" s="87">
        <v>9</v>
      </c>
      <c r="E17" s="75">
        <v>118.201</v>
      </c>
      <c r="F17" s="75">
        <v>99.632</v>
      </c>
      <c r="G17" s="75">
        <v>85.183</v>
      </c>
      <c r="H17" s="75">
        <f t="shared" si="0"/>
        <v>85.49763128312189</v>
      </c>
      <c r="I17" s="75"/>
      <c r="J17" s="87">
        <v>9</v>
      </c>
      <c r="K17" s="75">
        <v>303.403</v>
      </c>
      <c r="L17" s="75">
        <v>181.497</v>
      </c>
      <c r="M17" s="75">
        <v>120.20100000000001</v>
      </c>
      <c r="N17" s="75">
        <f t="shared" si="1"/>
        <v>66.22754095109009</v>
      </c>
      <c r="O17" s="73" t="s">
        <v>185</v>
      </c>
      <c r="P17" s="75"/>
      <c r="Q17" s="75"/>
      <c r="R17" s="87">
        <v>5</v>
      </c>
      <c r="S17" s="75">
        <v>2.63</v>
      </c>
      <c r="T17" s="75">
        <v>2.037</v>
      </c>
      <c r="U17" s="75">
        <v>1.88</v>
      </c>
      <c r="V17" s="75">
        <f t="shared" si="2"/>
        <v>92.29258713794796</v>
      </c>
      <c r="W17" s="75"/>
      <c r="X17" s="87">
        <v>5</v>
      </c>
      <c r="Y17" s="75">
        <v>153.977</v>
      </c>
      <c r="Z17" s="75">
        <v>118.5</v>
      </c>
      <c r="AA17" s="75">
        <v>120.4535</v>
      </c>
      <c r="AB17" s="75">
        <f t="shared" si="3"/>
        <v>101.64852320675105</v>
      </c>
    </row>
    <row r="18" spans="1:28" s="73" customFormat="1" ht="11.25" customHeight="1">
      <c r="A18" s="73" t="s">
        <v>133</v>
      </c>
      <c r="B18" s="75"/>
      <c r="C18" s="75"/>
      <c r="D18" s="87">
        <v>9</v>
      </c>
      <c r="E18" s="75">
        <v>267.507</v>
      </c>
      <c r="F18" s="75">
        <v>280.349</v>
      </c>
      <c r="G18" s="75">
        <v>250.188</v>
      </c>
      <c r="H18" s="75">
        <f t="shared" si="0"/>
        <v>89.24162383315083</v>
      </c>
      <c r="I18" s="75"/>
      <c r="J18" s="87">
        <v>9</v>
      </c>
      <c r="K18" s="75">
        <v>757.014</v>
      </c>
      <c r="L18" s="75">
        <v>610.06</v>
      </c>
      <c r="M18" s="75">
        <v>350.412</v>
      </c>
      <c r="N18" s="75">
        <f t="shared" si="1"/>
        <v>57.43894043208865</v>
      </c>
      <c r="O18" s="73" t="s">
        <v>186</v>
      </c>
      <c r="P18" s="75"/>
      <c r="Q18" s="75"/>
      <c r="R18" s="87">
        <v>3</v>
      </c>
      <c r="S18" s="75">
        <v>7.718</v>
      </c>
      <c r="T18" s="75">
        <v>7.664</v>
      </c>
      <c r="U18" s="75">
        <v>8.018</v>
      </c>
      <c r="V18" s="75">
        <f t="shared" si="2"/>
        <v>104.61899791231734</v>
      </c>
      <c r="W18" s="75"/>
      <c r="X18" s="87">
        <v>6</v>
      </c>
      <c r="Y18" s="75">
        <v>745.861</v>
      </c>
      <c r="Z18" s="75">
        <v>692.64</v>
      </c>
      <c r="AA18" s="75">
        <v>748.719</v>
      </c>
      <c r="AB18" s="75">
        <f t="shared" si="3"/>
        <v>108.09641372141374</v>
      </c>
    </row>
    <row r="19" spans="1:28" s="73" customFormat="1" ht="11.25" customHeight="1">
      <c r="A19" s="73" t="s">
        <v>283</v>
      </c>
      <c r="B19" s="75"/>
      <c r="C19" s="75"/>
      <c r="D19" s="87"/>
      <c r="E19" s="75">
        <f>SUM(E12+E15+E16+E17+E18)</f>
        <v>5529.129999999999</v>
      </c>
      <c r="F19" s="75">
        <f>SUM(F12+F15+F16+F17+F18)</f>
        <v>5408.219</v>
      </c>
      <c r="G19" s="75">
        <f>SUM(G12+G15+G16+G17+G18)</f>
        <v>5093.574</v>
      </c>
      <c r="H19" s="75">
        <f>IF(AND(F19&gt;0,G19&gt;0),G19*100/F19,"")</f>
        <v>94.18209580640132</v>
      </c>
      <c r="I19" s="75"/>
      <c r="J19" s="87"/>
      <c r="K19" s="75">
        <f>SUM(K12+K15+K16+K17+K18)</f>
        <v>19292.015</v>
      </c>
      <c r="L19" s="75">
        <f>SUM(L12+L15+L16+L17+L18)</f>
        <v>14589.769999999999</v>
      </c>
      <c r="M19" s="75">
        <f>SUM(M12+M15+M16+M17+M18)</f>
        <v>8690.951</v>
      </c>
      <c r="N19" s="75">
        <f>IF(AND(L19&gt;0,M19&gt;0),M19*100/L19,"")</f>
        <v>59.568800604807336</v>
      </c>
      <c r="O19" s="73" t="s">
        <v>299</v>
      </c>
      <c r="P19" s="75"/>
      <c r="Q19" s="75"/>
      <c r="R19" s="87">
        <v>6</v>
      </c>
      <c r="S19" s="75">
        <v>0.4</v>
      </c>
      <c r="T19" s="75">
        <v>0.2</v>
      </c>
      <c r="U19" s="75">
        <v>0.5</v>
      </c>
      <c r="V19" s="75">
        <f aca="true" t="shared" si="4" ref="V19:V26">IF(AND(T19&gt;0,U19&gt;0),U19*100/T19,"")</f>
        <v>250</v>
      </c>
      <c r="W19" s="75"/>
      <c r="X19" s="87">
        <v>9</v>
      </c>
      <c r="Y19" s="75">
        <v>0.032</v>
      </c>
      <c r="Z19" s="75">
        <v>0.048</v>
      </c>
      <c r="AA19" s="75">
        <v>0.074</v>
      </c>
      <c r="AB19" s="75">
        <f aca="true" t="shared" si="5" ref="AB19:AB26">IF(AND(Z19&gt;0,AA19&gt;0),AA19*100/Z19,"")</f>
        <v>154.16666666666666</v>
      </c>
    </row>
    <row r="20" spans="1:28" s="73" customFormat="1" ht="11.25" customHeight="1">
      <c r="A20" s="73" t="s">
        <v>144</v>
      </c>
      <c r="B20" s="75"/>
      <c r="C20" s="75"/>
      <c r="D20" s="87">
        <v>7</v>
      </c>
      <c r="E20" s="75">
        <v>357.79246</v>
      </c>
      <c r="F20" s="75">
        <v>314.292</v>
      </c>
      <c r="G20" s="75">
        <v>251.624</v>
      </c>
      <c r="H20" s="75">
        <f t="shared" si="0"/>
        <v>80.06058060656969</v>
      </c>
      <c r="I20" s="75"/>
      <c r="J20" s="87">
        <v>10</v>
      </c>
      <c r="K20" s="75">
        <v>4415.420000000001</v>
      </c>
      <c r="L20" s="75">
        <v>3590.26</v>
      </c>
      <c r="M20" s="75">
        <v>2944.134</v>
      </c>
      <c r="N20" s="75">
        <f t="shared" si="1"/>
        <v>82.00336465882694</v>
      </c>
      <c r="O20" s="73" t="s">
        <v>187</v>
      </c>
      <c r="P20" s="75"/>
      <c r="Q20" s="75"/>
      <c r="R20" s="87">
        <v>4</v>
      </c>
      <c r="S20" s="75">
        <v>3.592</v>
      </c>
      <c r="T20" s="75">
        <v>3.898</v>
      </c>
      <c r="U20" s="75">
        <v>3.548</v>
      </c>
      <c r="V20" s="75">
        <f t="shared" si="4"/>
        <v>91.02103642893792</v>
      </c>
      <c r="W20" s="75"/>
      <c r="X20" s="87">
        <v>8</v>
      </c>
      <c r="Y20" s="75">
        <v>265.294</v>
      </c>
      <c r="Z20" s="75">
        <v>281.33500000000004</v>
      </c>
      <c r="AA20" s="75">
        <v>263.65000000000003</v>
      </c>
      <c r="AB20" s="75">
        <f t="shared" si="5"/>
        <v>93.71389979917181</v>
      </c>
    </row>
    <row r="21" spans="1:28" s="73" customFormat="1" ht="11.25" customHeight="1">
      <c r="A21" s="73" t="s">
        <v>145</v>
      </c>
      <c r="B21" s="75"/>
      <c r="C21" s="75"/>
      <c r="D21" s="87">
        <v>6</v>
      </c>
      <c r="E21" s="75">
        <v>5.004</v>
      </c>
      <c r="F21" s="75">
        <v>4.711</v>
      </c>
      <c r="G21" s="75">
        <v>6.694</v>
      </c>
      <c r="H21" s="75">
        <f t="shared" si="0"/>
        <v>142.09297389089363</v>
      </c>
      <c r="I21" s="75"/>
      <c r="J21" s="87">
        <v>10</v>
      </c>
      <c r="K21" s="75">
        <v>18.932</v>
      </c>
      <c r="L21" s="75">
        <v>14.628000000000004</v>
      </c>
      <c r="M21" s="75">
        <v>29.330000000000002</v>
      </c>
      <c r="N21" s="75">
        <f t="shared" si="1"/>
        <v>200.50587913590368</v>
      </c>
      <c r="O21" s="73" t="s">
        <v>188</v>
      </c>
      <c r="P21" s="75"/>
      <c r="Q21" s="75"/>
      <c r="R21" s="87">
        <v>5</v>
      </c>
      <c r="S21" s="75">
        <v>4.953</v>
      </c>
      <c r="T21" s="75">
        <v>4.633</v>
      </c>
      <c r="U21" s="75">
        <v>4.715</v>
      </c>
      <c r="V21" s="75">
        <f t="shared" si="4"/>
        <v>101.76991150442478</v>
      </c>
      <c r="W21" s="75"/>
      <c r="X21" s="87">
        <v>9</v>
      </c>
      <c r="Y21" s="75">
        <v>146.29000000000002</v>
      </c>
      <c r="Z21" s="75">
        <v>126.101</v>
      </c>
      <c r="AA21" s="75">
        <v>135.858</v>
      </c>
      <c r="AB21" s="75">
        <f t="shared" si="5"/>
        <v>107.73744855314392</v>
      </c>
    </row>
    <row r="22" spans="1:28" s="73" customFormat="1" ht="11.25" customHeight="1">
      <c r="A22" s="73" t="s">
        <v>284</v>
      </c>
      <c r="B22" s="75"/>
      <c r="C22" s="75"/>
      <c r="D22" s="87">
        <v>9</v>
      </c>
      <c r="E22" s="75">
        <v>85.884</v>
      </c>
      <c r="F22" s="75">
        <v>56.044</v>
      </c>
      <c r="G22" s="75">
        <v>55.178</v>
      </c>
      <c r="H22" s="75">
        <f t="shared" si="0"/>
        <v>98.45478552565841</v>
      </c>
      <c r="I22" s="75"/>
      <c r="J22" s="87">
        <v>10</v>
      </c>
      <c r="K22" s="75">
        <v>632.523</v>
      </c>
      <c r="L22" s="75">
        <v>354.49</v>
      </c>
      <c r="M22" s="75">
        <v>327.257</v>
      </c>
      <c r="N22" s="75">
        <f t="shared" si="1"/>
        <v>92.31769584473469</v>
      </c>
      <c r="O22" s="73" t="s">
        <v>140</v>
      </c>
      <c r="P22" s="75"/>
      <c r="Q22" s="75"/>
      <c r="R22" s="87">
        <v>5</v>
      </c>
      <c r="S22" s="75">
        <v>11.642</v>
      </c>
      <c r="T22" s="75">
        <v>10.959</v>
      </c>
      <c r="U22" s="75">
        <v>10.969</v>
      </c>
      <c r="V22" s="75">
        <f t="shared" si="4"/>
        <v>100.09124920156948</v>
      </c>
      <c r="W22" s="75"/>
      <c r="X22" s="87">
        <v>10</v>
      </c>
      <c r="Y22" s="75">
        <v>638.1579999999999</v>
      </c>
      <c r="Z22" s="75">
        <v>617.4730000000001</v>
      </c>
      <c r="AA22" s="75">
        <v>560.258</v>
      </c>
      <c r="AB22" s="75">
        <f t="shared" si="5"/>
        <v>90.73400780277032</v>
      </c>
    </row>
    <row r="23" spans="2:28" s="73" customFormat="1" ht="11.25" customHeight="1">
      <c r="B23" s="75"/>
      <c r="C23" s="75"/>
      <c r="D23" s="87"/>
      <c r="E23" s="75"/>
      <c r="F23" s="75"/>
      <c r="G23" s="75"/>
      <c r="H23" s="75"/>
      <c r="I23" s="75"/>
      <c r="J23" s="87"/>
      <c r="K23" s="75"/>
      <c r="L23" s="75"/>
      <c r="M23" s="75"/>
      <c r="N23" s="75"/>
      <c r="O23" s="73" t="s">
        <v>189</v>
      </c>
      <c r="P23" s="75"/>
      <c r="Q23" s="75"/>
      <c r="R23" s="87">
        <v>5</v>
      </c>
      <c r="S23" s="75">
        <v>7.307</v>
      </c>
      <c r="T23" s="75">
        <v>6.43135</v>
      </c>
      <c r="U23" s="75">
        <v>6.538</v>
      </c>
      <c r="V23" s="75">
        <f t="shared" si="4"/>
        <v>101.65828325312727</v>
      </c>
      <c r="W23" s="75"/>
      <c r="X23" s="87">
        <v>9</v>
      </c>
      <c r="Y23" s="75">
        <v>428.72600000000006</v>
      </c>
      <c r="Z23" s="75">
        <v>382.468</v>
      </c>
      <c r="AA23" s="75">
        <v>315.578</v>
      </c>
      <c r="AB23" s="75">
        <f t="shared" si="5"/>
        <v>82.51095516487652</v>
      </c>
    </row>
    <row r="24" spans="1:28" s="73" customFormat="1" ht="11.25" customHeight="1">
      <c r="A24" s="73" t="s">
        <v>146</v>
      </c>
      <c r="B24" s="75"/>
      <c r="C24" s="75"/>
      <c r="D24" s="87"/>
      <c r="E24" s="75"/>
      <c r="F24" s="75"/>
      <c r="G24" s="75"/>
      <c r="H24" s="75"/>
      <c r="I24" s="75"/>
      <c r="J24" s="87"/>
      <c r="K24" s="75"/>
      <c r="L24" s="75"/>
      <c r="M24" s="75"/>
      <c r="N24" s="75"/>
      <c r="O24" s="73" t="s">
        <v>300</v>
      </c>
      <c r="P24" s="75"/>
      <c r="Q24" s="75"/>
      <c r="R24" s="87">
        <v>3</v>
      </c>
      <c r="S24" s="75">
        <v>5.673</v>
      </c>
      <c r="T24" s="75">
        <v>4.73172</v>
      </c>
      <c r="U24" s="75">
        <v>4.793</v>
      </c>
      <c r="V24" s="75">
        <f t="shared" si="4"/>
        <v>101.29508931213174</v>
      </c>
      <c r="W24" s="75"/>
      <c r="X24" s="87">
        <v>5</v>
      </c>
      <c r="Y24" s="75">
        <v>67.39500000000001</v>
      </c>
      <c r="Z24" s="75">
        <v>23.372</v>
      </c>
      <c r="AA24" s="75">
        <v>24.401999999999997</v>
      </c>
      <c r="AB24" s="75">
        <f t="shared" si="5"/>
        <v>104.40698271435906</v>
      </c>
    </row>
    <row r="25" spans="1:28" s="73" customFormat="1" ht="11.25" customHeight="1">
      <c r="A25" s="73" t="s">
        <v>147</v>
      </c>
      <c r="B25" s="75"/>
      <c r="C25" s="75"/>
      <c r="D25" s="87">
        <v>8</v>
      </c>
      <c r="E25" s="75">
        <v>9.443</v>
      </c>
      <c r="F25" s="75">
        <v>8.069</v>
      </c>
      <c r="G25" s="75">
        <v>9.021</v>
      </c>
      <c r="H25" s="75">
        <f aca="true" t="shared" si="6" ref="H25:H32">IF(AND(F25&gt;0,G25&gt;0),G25*100/F25,"")</f>
        <v>111.79824017846079</v>
      </c>
      <c r="I25" s="75"/>
      <c r="J25" s="87">
        <v>8</v>
      </c>
      <c r="K25" s="75">
        <v>18.442</v>
      </c>
      <c r="L25" s="75">
        <v>13.854</v>
      </c>
      <c r="M25" s="75">
        <v>17.268</v>
      </c>
      <c r="N25" s="75">
        <f aca="true" t="shared" si="7" ref="N25:N32">IF(AND(L25&gt;0,M25&gt;0),M25*100/L25,"")</f>
        <v>124.64270246860114</v>
      </c>
      <c r="O25" s="73" t="s">
        <v>301</v>
      </c>
      <c r="P25" s="75"/>
      <c r="Q25" s="75"/>
      <c r="R25" s="87">
        <v>3</v>
      </c>
      <c r="S25" s="75">
        <v>29.6</v>
      </c>
      <c r="T25" s="75">
        <v>31.9</v>
      </c>
      <c r="U25" s="75">
        <v>32.1</v>
      </c>
      <c r="V25" s="75">
        <f t="shared" si="4"/>
        <v>100.62695924764891</v>
      </c>
      <c r="W25" s="75"/>
      <c r="X25" s="87">
        <v>6</v>
      </c>
      <c r="Y25" s="75">
        <v>5.715999999999999</v>
      </c>
      <c r="Z25" s="75">
        <v>6.1450000000000005</v>
      </c>
      <c r="AA25" s="75">
        <v>5.140000000000001</v>
      </c>
      <c r="AB25" s="75">
        <f t="shared" si="5"/>
        <v>83.64524003254678</v>
      </c>
    </row>
    <row r="26" spans="1:28" s="73" customFormat="1" ht="11.25" customHeight="1">
      <c r="A26" s="73" t="s">
        <v>148</v>
      </c>
      <c r="B26" s="75"/>
      <c r="C26" s="75"/>
      <c r="D26" s="87">
        <v>8</v>
      </c>
      <c r="E26" s="75">
        <v>21.871</v>
      </c>
      <c r="F26" s="75">
        <v>18.173</v>
      </c>
      <c r="G26" s="75">
        <v>27.555</v>
      </c>
      <c r="H26" s="75">
        <f t="shared" si="6"/>
        <v>151.62603862873496</v>
      </c>
      <c r="I26" s="75"/>
      <c r="J26" s="87">
        <v>8</v>
      </c>
      <c r="K26" s="75">
        <v>23.884</v>
      </c>
      <c r="L26" s="75">
        <v>20.178</v>
      </c>
      <c r="M26" s="75">
        <v>27.427000000000007</v>
      </c>
      <c r="N26" s="75">
        <f t="shared" si="7"/>
        <v>135.92526514025178</v>
      </c>
      <c r="O26" s="73" t="s">
        <v>190</v>
      </c>
      <c r="P26" s="75"/>
      <c r="Q26" s="75"/>
      <c r="R26" s="87">
        <v>7</v>
      </c>
      <c r="S26" s="75">
        <v>3.105</v>
      </c>
      <c r="T26" s="75">
        <v>2.977</v>
      </c>
      <c r="U26" s="75">
        <v>2.592</v>
      </c>
      <c r="V26" s="75">
        <f t="shared" si="4"/>
        <v>87.06751763520323</v>
      </c>
      <c r="W26" s="75"/>
      <c r="X26" s="87">
        <v>3</v>
      </c>
      <c r="Y26" s="75">
        <v>82.422</v>
      </c>
      <c r="Z26" s="75">
        <v>84.37299999999999</v>
      </c>
      <c r="AA26" s="75">
        <v>70.238</v>
      </c>
      <c r="AB26" s="75">
        <f t="shared" si="5"/>
        <v>83.2470102995034</v>
      </c>
    </row>
    <row r="27" spans="1:14" s="73" customFormat="1" ht="11.25" customHeight="1">
      <c r="A27" s="73" t="s">
        <v>149</v>
      </c>
      <c r="B27" s="75"/>
      <c r="C27" s="75"/>
      <c r="D27" s="87">
        <v>8</v>
      </c>
      <c r="E27" s="75">
        <v>35.341</v>
      </c>
      <c r="F27" s="75">
        <v>40.486</v>
      </c>
      <c r="G27" s="75">
        <v>41.686</v>
      </c>
      <c r="H27" s="75">
        <f t="shared" si="6"/>
        <v>102.9639875512523</v>
      </c>
      <c r="I27" s="75"/>
      <c r="J27" s="87">
        <v>8</v>
      </c>
      <c r="K27" s="75">
        <v>31.498</v>
      </c>
      <c r="L27" s="75">
        <v>25.448</v>
      </c>
      <c r="M27" s="75">
        <v>13.814000000000002</v>
      </c>
      <c r="N27" s="75">
        <f t="shared" si="7"/>
        <v>54.28324426281044</v>
      </c>
    </row>
    <row r="28" spans="1:28" s="73" customFormat="1" ht="11.25" customHeight="1">
      <c r="A28" s="73" t="s">
        <v>150</v>
      </c>
      <c r="B28" s="75"/>
      <c r="C28" s="75"/>
      <c r="D28" s="87">
        <v>8</v>
      </c>
      <c r="E28" s="75">
        <v>43.226</v>
      </c>
      <c r="F28" s="75">
        <v>36.076</v>
      </c>
      <c r="G28" s="75">
        <v>64.99</v>
      </c>
      <c r="H28" s="75">
        <f t="shared" si="6"/>
        <v>180.14746645969618</v>
      </c>
      <c r="I28" s="75"/>
      <c r="J28" s="87">
        <v>8</v>
      </c>
      <c r="K28" s="75">
        <v>39.913999999999994</v>
      </c>
      <c r="L28" s="75">
        <v>31.403000000000002</v>
      </c>
      <c r="M28" s="75">
        <v>48.364000000000004</v>
      </c>
      <c r="N28" s="75">
        <f t="shared" si="7"/>
        <v>154.01076330286915</v>
      </c>
      <c r="O28" s="73" t="s">
        <v>191</v>
      </c>
      <c r="P28" s="75"/>
      <c r="Q28" s="75"/>
      <c r="R28" s="87"/>
      <c r="S28" s="75"/>
      <c r="T28" s="75"/>
      <c r="U28" s="75"/>
      <c r="V28" s="75"/>
      <c r="W28" s="75"/>
      <c r="X28" s="87"/>
      <c r="Y28" s="75"/>
      <c r="Z28" s="75"/>
      <c r="AA28" s="75"/>
      <c r="AB28" s="75"/>
    </row>
    <row r="29" spans="1:28" s="73" customFormat="1" ht="12" customHeight="1">
      <c r="A29" s="73" t="s">
        <v>151</v>
      </c>
      <c r="B29" s="75"/>
      <c r="C29" s="75"/>
      <c r="D29" s="87">
        <v>8</v>
      </c>
      <c r="E29" s="75">
        <v>115.333</v>
      </c>
      <c r="F29" s="75">
        <v>122.512</v>
      </c>
      <c r="G29" s="75">
        <v>224.935</v>
      </c>
      <c r="H29" s="75">
        <f t="shared" si="6"/>
        <v>183.602422619825</v>
      </c>
      <c r="I29" s="75"/>
      <c r="J29" s="87">
        <v>8</v>
      </c>
      <c r="K29" s="75">
        <v>173.751</v>
      </c>
      <c r="L29" s="75">
        <v>132.919</v>
      </c>
      <c r="M29" s="75">
        <v>150.54700000000003</v>
      </c>
      <c r="N29" s="75">
        <f t="shared" si="7"/>
        <v>113.26221232479932</v>
      </c>
      <c r="O29" s="73" t="s">
        <v>192</v>
      </c>
      <c r="P29" s="75"/>
      <c r="Q29" s="75"/>
      <c r="R29" s="87"/>
      <c r="S29" s="75"/>
      <c r="T29" s="75"/>
      <c r="U29" s="75"/>
      <c r="V29" s="75">
        <f aca="true" t="shared" si="8" ref="V29:V34">IF(AND(T29&gt;0,U29&gt;0),U29*100/T29,"")</f>
      </c>
      <c r="W29" s="75"/>
      <c r="X29" s="87">
        <v>8</v>
      </c>
      <c r="Y29" s="75">
        <v>3567.636</v>
      </c>
      <c r="Z29" s="75">
        <v>2883.319</v>
      </c>
      <c r="AA29" s="75">
        <v>2641.566</v>
      </c>
      <c r="AB29" s="75">
        <f aca="true" t="shared" si="9" ref="AB29:AB34">IF(AND(Z29&gt;0,AA29&gt;0),AA29*100/Z29,"")</f>
        <v>91.61546120980717</v>
      </c>
    </row>
    <row r="30" spans="1:28" s="73" customFormat="1" ht="11.25" customHeight="1">
      <c r="A30" s="73" t="s">
        <v>152</v>
      </c>
      <c r="B30" s="75"/>
      <c r="C30" s="75"/>
      <c r="D30" s="87">
        <v>8</v>
      </c>
      <c r="E30" s="75">
        <v>79.732</v>
      </c>
      <c r="F30" s="75">
        <v>76.968</v>
      </c>
      <c r="G30" s="75">
        <v>88.502</v>
      </c>
      <c r="H30" s="75">
        <f t="shared" si="6"/>
        <v>114.9854484980771</v>
      </c>
      <c r="I30" s="75"/>
      <c r="J30" s="87">
        <v>8</v>
      </c>
      <c r="K30" s="75">
        <v>82.371</v>
      </c>
      <c r="L30" s="75">
        <v>57.370000000000005</v>
      </c>
      <c r="M30" s="75">
        <v>44.85399999999999</v>
      </c>
      <c r="N30" s="75">
        <f t="shared" si="7"/>
        <v>78.1837197141363</v>
      </c>
      <c r="O30" s="73" t="s">
        <v>193</v>
      </c>
      <c r="P30" s="75"/>
      <c r="Q30" s="75"/>
      <c r="R30" s="87"/>
      <c r="S30" s="75"/>
      <c r="T30" s="75"/>
      <c r="U30" s="75"/>
      <c r="V30" s="75">
        <f t="shared" si="8"/>
      </c>
      <c r="W30" s="75"/>
      <c r="X30" s="87">
        <v>8</v>
      </c>
      <c r="Y30" s="75">
        <v>1045.552</v>
      </c>
      <c r="Z30" s="75">
        <v>887.068</v>
      </c>
      <c r="AA30" s="75">
        <v>1109.452</v>
      </c>
      <c r="AB30" s="75">
        <f t="shared" si="9"/>
        <v>125.06955498338345</v>
      </c>
    </row>
    <row r="31" spans="1:28" s="73" customFormat="1" ht="11.25" customHeight="1">
      <c r="A31" s="73" t="s">
        <v>153</v>
      </c>
      <c r="B31" s="75"/>
      <c r="C31" s="75"/>
      <c r="D31" s="87">
        <v>8</v>
      </c>
      <c r="E31" s="75">
        <v>2.759</v>
      </c>
      <c r="F31" s="75">
        <v>2.702</v>
      </c>
      <c r="G31" s="75">
        <v>3.084</v>
      </c>
      <c r="H31" s="75">
        <f t="shared" si="6"/>
        <v>114.1376757957069</v>
      </c>
      <c r="I31" s="75"/>
      <c r="J31" s="87">
        <v>8</v>
      </c>
      <c r="K31" s="75">
        <v>2.718</v>
      </c>
      <c r="L31" s="75">
        <v>2.131</v>
      </c>
      <c r="M31" s="75">
        <v>1.93</v>
      </c>
      <c r="N31" s="75">
        <f t="shared" si="7"/>
        <v>90.56780854059129</v>
      </c>
      <c r="O31" s="73" t="s">
        <v>194</v>
      </c>
      <c r="P31" s="75"/>
      <c r="Q31" s="75"/>
      <c r="R31" s="87"/>
      <c r="S31" s="75"/>
      <c r="T31" s="75"/>
      <c r="U31" s="75"/>
      <c r="V31" s="75">
        <f t="shared" si="8"/>
      </c>
      <c r="W31" s="75"/>
      <c r="X31" s="87">
        <v>10</v>
      </c>
      <c r="Y31" s="75">
        <v>87.336</v>
      </c>
      <c r="Z31" s="75">
        <v>78.00000000000001</v>
      </c>
      <c r="AA31" s="75">
        <v>86.05300000000001</v>
      </c>
      <c r="AB31" s="75">
        <f t="shared" si="9"/>
        <v>110.32435897435897</v>
      </c>
    </row>
    <row r="32" spans="1:28" s="73" customFormat="1" ht="11.25" customHeight="1">
      <c r="A32" s="73" t="s">
        <v>154</v>
      </c>
      <c r="B32" s="75"/>
      <c r="C32" s="75"/>
      <c r="D32" s="87">
        <v>8</v>
      </c>
      <c r="E32" s="75">
        <v>43.189</v>
      </c>
      <c r="F32" s="75">
        <v>48.324</v>
      </c>
      <c r="G32" s="75">
        <v>106.552</v>
      </c>
      <c r="H32" s="75">
        <f t="shared" si="6"/>
        <v>220.49499213641258</v>
      </c>
      <c r="I32" s="75"/>
      <c r="J32" s="87">
        <v>8</v>
      </c>
      <c r="K32" s="75">
        <v>47.274</v>
      </c>
      <c r="L32" s="75">
        <v>37.715</v>
      </c>
      <c r="M32" s="75">
        <v>36.964</v>
      </c>
      <c r="N32" s="75">
        <f t="shared" si="7"/>
        <v>98.00874983428342</v>
      </c>
      <c r="O32" s="73" t="s">
        <v>195</v>
      </c>
      <c r="P32" s="75"/>
      <c r="Q32" s="75"/>
      <c r="R32" s="87"/>
      <c r="S32" s="75"/>
      <c r="T32" s="75"/>
      <c r="U32" s="75"/>
      <c r="V32" s="75">
        <f t="shared" si="8"/>
      </c>
      <c r="W32" s="75"/>
      <c r="X32" s="87">
        <v>10</v>
      </c>
      <c r="Y32" s="75">
        <v>149.075</v>
      </c>
      <c r="Z32" s="75">
        <v>101.491</v>
      </c>
      <c r="AA32" s="75">
        <v>80.452</v>
      </c>
      <c r="AB32" s="75">
        <f t="shared" si="9"/>
        <v>79.27008306155226</v>
      </c>
    </row>
    <row r="33" spans="2:28" s="73" customFormat="1" ht="11.25" customHeight="1">
      <c r="B33" s="75"/>
      <c r="C33" s="75"/>
      <c r="D33" s="87"/>
      <c r="E33" s="75"/>
      <c r="F33" s="75"/>
      <c r="G33" s="75"/>
      <c r="H33" s="75"/>
      <c r="I33" s="75"/>
      <c r="J33" s="87"/>
      <c r="K33" s="75"/>
      <c r="L33" s="75"/>
      <c r="M33" s="75"/>
      <c r="N33" s="75"/>
      <c r="O33" s="73" t="s">
        <v>196</v>
      </c>
      <c r="P33" s="75"/>
      <c r="Q33" s="75"/>
      <c r="R33" s="87"/>
      <c r="S33" s="75"/>
      <c r="T33" s="75"/>
      <c r="U33" s="75"/>
      <c r="V33" s="75">
        <f t="shared" si="8"/>
      </c>
      <c r="W33" s="75"/>
      <c r="X33" s="87">
        <v>10</v>
      </c>
      <c r="Y33" s="75">
        <v>1080.7300000000002</v>
      </c>
      <c r="Z33" s="75">
        <v>974.4609999999999</v>
      </c>
      <c r="AA33" s="75">
        <v>992.093</v>
      </c>
      <c r="AB33" s="75">
        <f t="shared" si="9"/>
        <v>101.80941053567051</v>
      </c>
    </row>
    <row r="34" spans="1:28" s="73" customFormat="1" ht="11.25" customHeight="1">
      <c r="A34" s="73" t="s">
        <v>155</v>
      </c>
      <c r="B34" s="75"/>
      <c r="C34" s="75"/>
      <c r="D34" s="87"/>
      <c r="E34" s="75"/>
      <c r="F34" s="75"/>
      <c r="G34" s="75"/>
      <c r="H34" s="75"/>
      <c r="I34" s="75"/>
      <c r="J34" s="87"/>
      <c r="K34" s="75"/>
      <c r="L34" s="75"/>
      <c r="M34" s="75"/>
      <c r="N34" s="75"/>
      <c r="O34" s="73" t="s">
        <v>197</v>
      </c>
      <c r="P34" s="75"/>
      <c r="Q34" s="75"/>
      <c r="R34" s="87"/>
      <c r="S34" s="75"/>
      <c r="T34" s="75"/>
      <c r="U34" s="75"/>
      <c r="V34" s="75">
        <f t="shared" si="8"/>
      </c>
      <c r="W34" s="75"/>
      <c r="X34" s="87">
        <v>3</v>
      </c>
      <c r="Y34" s="75">
        <v>892.6000000000001</v>
      </c>
      <c r="Z34" s="75">
        <v>789.329</v>
      </c>
      <c r="AA34" s="75"/>
      <c r="AB34" s="75">
        <f t="shared" si="9"/>
      </c>
    </row>
    <row r="35" spans="1:26" s="73" customFormat="1" ht="11.25" customHeight="1">
      <c r="A35" s="73" t="s">
        <v>156</v>
      </c>
      <c r="B35" s="75"/>
      <c r="C35" s="75"/>
      <c r="D35" s="87">
        <v>4</v>
      </c>
      <c r="E35" s="75">
        <v>3.087</v>
      </c>
      <c r="F35" s="75">
        <v>3.317</v>
      </c>
      <c r="G35" s="75">
        <v>3.149</v>
      </c>
      <c r="H35" s="75">
        <f>IF(AND(F35&gt;0,G35&gt;0),G35*100/F35,"")</f>
        <v>94.93518239372926</v>
      </c>
      <c r="I35" s="75"/>
      <c r="J35" s="87">
        <v>4</v>
      </c>
      <c r="K35" s="75">
        <v>80.90100000000001</v>
      </c>
      <c r="L35" s="75">
        <v>82.256</v>
      </c>
      <c r="M35" s="75">
        <v>80.739</v>
      </c>
      <c r="N35" s="75">
        <f>IF(AND(L35&gt;0,M35&gt;0),M35*100/L35,"")</f>
        <v>98.15575763470143</v>
      </c>
      <c r="O35" s="73" t="s">
        <v>302</v>
      </c>
      <c r="Y35" s="75">
        <f>Y32+Y33+Y34</f>
        <v>2122.4050000000007</v>
      </c>
      <c r="Z35" s="75">
        <f>Z32+Z33+Z34</f>
        <v>1865.281</v>
      </c>
    </row>
    <row r="36" spans="1:14" s="73" customFormat="1" ht="11.25" customHeight="1">
      <c r="A36" s="73" t="s">
        <v>157</v>
      </c>
      <c r="B36" s="75"/>
      <c r="C36" s="75"/>
      <c r="D36" s="87">
        <v>6</v>
      </c>
      <c r="E36" s="75">
        <v>13.339</v>
      </c>
      <c r="F36" s="75">
        <v>12.603</v>
      </c>
      <c r="G36" s="75">
        <v>12.909</v>
      </c>
      <c r="H36" s="75">
        <f>IF(AND(F36&gt;0,G36&gt;0),G36*100/F36,"")</f>
        <v>102.42799333492026</v>
      </c>
      <c r="I36" s="75"/>
      <c r="J36" s="87">
        <v>6</v>
      </c>
      <c r="K36" s="75">
        <v>440.74</v>
      </c>
      <c r="L36" s="75">
        <v>429.972</v>
      </c>
      <c r="M36" s="75">
        <v>386.901</v>
      </c>
      <c r="N36" s="75">
        <f>IF(AND(L36&gt;0,M36&gt;0),M36*100/L36,"")</f>
        <v>89.98283609165249</v>
      </c>
    </row>
    <row r="37" spans="1:28" s="73" customFormat="1" ht="11.25" customHeight="1">
      <c r="A37" s="73" t="s">
        <v>158</v>
      </c>
      <c r="B37" s="75"/>
      <c r="C37" s="75"/>
      <c r="D37" s="87">
        <v>9</v>
      </c>
      <c r="E37" s="75">
        <v>28.962</v>
      </c>
      <c r="F37" s="75">
        <v>27.284</v>
      </c>
      <c r="G37" s="75">
        <v>28.724</v>
      </c>
      <c r="H37" s="75">
        <f>IF(AND(F37&gt;0,G37&gt;0),G37*100/F37,"")</f>
        <v>105.27781850168597</v>
      </c>
      <c r="I37" s="75"/>
      <c r="J37" s="87">
        <v>9</v>
      </c>
      <c r="K37" s="75">
        <v>836.7380000000003</v>
      </c>
      <c r="L37" s="75">
        <v>737.4129999999998</v>
      </c>
      <c r="M37" s="75">
        <v>799.3249999999999</v>
      </c>
      <c r="N37" s="75">
        <f>IF(AND(L37&gt;0,M37&gt;0),M37*100/L37,"")</f>
        <v>108.39583788189255</v>
      </c>
      <c r="O37" s="73" t="s">
        <v>198</v>
      </c>
      <c r="P37" s="75"/>
      <c r="Q37" s="75"/>
      <c r="R37" s="87"/>
      <c r="S37" s="75"/>
      <c r="T37" s="75"/>
      <c r="U37" s="75"/>
      <c r="V37" s="75"/>
      <c r="W37" s="75"/>
      <c r="X37" s="87"/>
      <c r="Y37" s="75"/>
      <c r="Z37" s="75"/>
      <c r="AA37" s="75"/>
      <c r="AB37" s="75"/>
    </row>
    <row r="38" spans="1:28" s="73" customFormat="1" ht="11.25" customHeight="1">
      <c r="A38" s="73" t="s">
        <v>159</v>
      </c>
      <c r="B38" s="75"/>
      <c r="C38" s="75"/>
      <c r="D38" s="87">
        <v>8</v>
      </c>
      <c r="E38" s="75">
        <v>17.967</v>
      </c>
      <c r="F38" s="75">
        <v>16.851</v>
      </c>
      <c r="G38" s="75">
        <v>17.178</v>
      </c>
      <c r="H38" s="75">
        <f>IF(AND(F38&gt;0,G38&gt;0),G38*100/F38,"")</f>
        <v>101.94053765355173</v>
      </c>
      <c r="I38" s="75"/>
      <c r="J38" s="87">
        <v>10</v>
      </c>
      <c r="K38" s="75">
        <v>723.4590000000003</v>
      </c>
      <c r="L38" s="75">
        <v>632.2789999999999</v>
      </c>
      <c r="M38" s="75">
        <v>708.0570000000001</v>
      </c>
      <c r="N38" s="75">
        <f>IF(AND(L38&gt;0,M38&gt;0),M38*100/L38,"")</f>
        <v>111.98489907145425</v>
      </c>
      <c r="O38" s="73" t="s">
        <v>199</v>
      </c>
      <c r="P38" s="75"/>
      <c r="Q38" s="75"/>
      <c r="R38" s="87"/>
      <c r="S38" s="75"/>
      <c r="T38" s="75"/>
      <c r="U38" s="75"/>
      <c r="V38" s="75">
        <f>IF(AND(T38&gt;0,U38&gt;0),U38*100/T38,"")</f>
      </c>
      <c r="W38" s="75"/>
      <c r="X38" s="87">
        <v>8</v>
      </c>
      <c r="Y38" s="75">
        <v>92.81799999999998</v>
      </c>
      <c r="Z38" s="75">
        <v>77.86200000000002</v>
      </c>
      <c r="AA38" s="75">
        <v>105.067</v>
      </c>
      <c r="AB38" s="75">
        <f aca="true" t="shared" si="10" ref="AB38:AB55">IF(AND(Z38&gt;0,AA38&gt;0),AA38*100/Z38,"")</f>
        <v>134.94002209036495</v>
      </c>
    </row>
    <row r="39" spans="1:28" s="73" customFormat="1" ht="11.25" customHeight="1">
      <c r="A39" s="73" t="s">
        <v>160</v>
      </c>
      <c r="B39" s="75"/>
      <c r="C39" s="75"/>
      <c r="D39" s="87">
        <v>7</v>
      </c>
      <c r="E39" s="75">
        <v>65.96622</v>
      </c>
      <c r="F39" s="75">
        <v>60.055</v>
      </c>
      <c r="G39" s="75">
        <v>61.96</v>
      </c>
      <c r="H39" s="75">
        <f>IF(AND(F39&gt;0,G39&gt;0),G39*100/F39,"")</f>
        <v>103.17209224877196</v>
      </c>
      <c r="I39" s="75"/>
      <c r="J39" s="87">
        <v>10</v>
      </c>
      <c r="K39" s="75">
        <v>2141.349</v>
      </c>
      <c r="L39" s="75">
        <v>1881.92</v>
      </c>
      <c r="M39" s="75">
        <v>1975.022</v>
      </c>
      <c r="N39" s="75">
        <f>IF(AND(L39&gt;0,M39&gt;0),M39*100/L39,"")</f>
        <v>104.94718160176839</v>
      </c>
      <c r="O39" s="73" t="s">
        <v>200</v>
      </c>
      <c r="P39" s="75"/>
      <c r="Q39" s="75"/>
      <c r="R39" s="87"/>
      <c r="S39" s="75"/>
      <c r="T39" s="75"/>
      <c r="U39" s="75"/>
      <c r="V39" s="75">
        <f>IF(AND(T39&gt;0,U39&gt;0),U39*100/T39,"")</f>
      </c>
      <c r="W39" s="75"/>
      <c r="X39" s="87">
        <v>10</v>
      </c>
      <c r="Y39" s="75">
        <v>490.919</v>
      </c>
      <c r="Z39" s="75">
        <v>419.81699999999995</v>
      </c>
      <c r="AA39" s="75">
        <v>484.6989999999999</v>
      </c>
      <c r="AB39" s="75">
        <f t="shared" si="10"/>
        <v>115.45482912792953</v>
      </c>
    </row>
    <row r="40" spans="2:28" s="73" customFormat="1" ht="11.25" customHeight="1">
      <c r="B40" s="75"/>
      <c r="C40" s="75"/>
      <c r="D40" s="87"/>
      <c r="E40" s="75"/>
      <c r="F40" s="75"/>
      <c r="G40" s="75"/>
      <c r="H40" s="75"/>
      <c r="I40" s="75"/>
      <c r="J40" s="87"/>
      <c r="K40" s="75"/>
      <c r="L40" s="75"/>
      <c r="M40" s="75"/>
      <c r="N40" s="75"/>
      <c r="O40" s="73" t="s">
        <v>294</v>
      </c>
      <c r="Y40" s="75">
        <f>Y38+Y39</f>
        <v>583.737</v>
      </c>
      <c r="Z40" s="75">
        <f>Z38+Z39</f>
        <v>497.679</v>
      </c>
      <c r="AA40" s="75">
        <f>AA38+AA39</f>
        <v>589.7659999999998</v>
      </c>
      <c r="AB40" s="75">
        <f t="shared" si="10"/>
        <v>118.50329228277663</v>
      </c>
    </row>
    <row r="41" spans="1:28" s="73" customFormat="1" ht="11.25" customHeight="1">
      <c r="A41" s="73" t="s">
        <v>134</v>
      </c>
      <c r="B41" s="75"/>
      <c r="C41" s="75"/>
      <c r="D41" s="87"/>
      <c r="E41" s="75"/>
      <c r="F41" s="75"/>
      <c r="G41" s="75"/>
      <c r="H41" s="75"/>
      <c r="I41" s="75"/>
      <c r="J41" s="87"/>
      <c r="K41" s="75"/>
      <c r="L41" s="75"/>
      <c r="M41" s="75"/>
      <c r="N41" s="75"/>
      <c r="O41" s="73" t="s">
        <v>201</v>
      </c>
      <c r="P41" s="75"/>
      <c r="Q41" s="75"/>
      <c r="R41" s="87"/>
      <c r="S41" s="75"/>
      <c r="T41" s="75"/>
      <c r="U41" s="75"/>
      <c r="V41" s="75">
        <f aca="true" t="shared" si="11" ref="V41:V55">IF(AND(T41&gt;0,U41&gt;0),U41*100/T41,"")</f>
      </c>
      <c r="W41" s="75"/>
      <c r="X41" s="87">
        <v>10</v>
      </c>
      <c r="Y41" s="75">
        <v>308.12600000000003</v>
      </c>
      <c r="Z41" s="75">
        <v>248.97400000000002</v>
      </c>
      <c r="AA41" s="75">
        <v>301.69300000000004</v>
      </c>
      <c r="AB41" s="75">
        <f t="shared" si="10"/>
        <v>121.1745001486099</v>
      </c>
    </row>
    <row r="42" spans="1:28" s="73" customFormat="1" ht="11.25" customHeight="1">
      <c r="A42" s="73" t="s">
        <v>135</v>
      </c>
      <c r="B42" s="75"/>
      <c r="C42" s="75"/>
      <c r="D42" s="87">
        <v>9</v>
      </c>
      <c r="E42" s="75">
        <v>8.93</v>
      </c>
      <c r="F42" s="75">
        <v>7.811</v>
      </c>
      <c r="G42" s="75">
        <v>8.623</v>
      </c>
      <c r="H42" s="75">
        <f aca="true" t="shared" si="12" ref="H42:H49">IF(AND(F42&gt;0,G42&gt;0),G42*100/F42,"")</f>
        <v>110.39559595442324</v>
      </c>
      <c r="I42" s="75"/>
      <c r="J42" s="87">
        <v>9</v>
      </c>
      <c r="K42" s="75">
        <v>565.57</v>
      </c>
      <c r="L42" s="75">
        <v>534.9200000000001</v>
      </c>
      <c r="M42" s="75">
        <v>374.98</v>
      </c>
      <c r="N42" s="75">
        <f aca="true" t="shared" si="13" ref="N42:N49">IF(AND(L42&gt;0,M42&gt;0),M42*100/L42,"")</f>
        <v>70.10020189934943</v>
      </c>
      <c r="O42" s="73" t="s">
        <v>202</v>
      </c>
      <c r="P42" s="75"/>
      <c r="Q42" s="75"/>
      <c r="R42" s="87"/>
      <c r="S42" s="75"/>
      <c r="T42" s="75"/>
      <c r="U42" s="75"/>
      <c r="V42" s="75">
        <f t="shared" si="11"/>
      </c>
      <c r="W42" s="75"/>
      <c r="X42" s="87">
        <v>8</v>
      </c>
      <c r="Y42" s="75">
        <v>112.26999999999998</v>
      </c>
      <c r="Z42" s="75">
        <v>91.984</v>
      </c>
      <c r="AA42" s="75">
        <v>121.36999999999998</v>
      </c>
      <c r="AB42" s="75">
        <f t="shared" si="10"/>
        <v>131.9468603235345</v>
      </c>
    </row>
    <row r="43" spans="1:28" s="73" customFormat="1" ht="11.25" customHeight="1">
      <c r="A43" s="73" t="s">
        <v>161</v>
      </c>
      <c r="B43" s="75"/>
      <c r="C43" s="75"/>
      <c r="D43" s="87">
        <v>9</v>
      </c>
      <c r="E43" s="75">
        <v>20.63304</v>
      </c>
      <c r="F43" s="75">
        <v>16.944</v>
      </c>
      <c r="G43" s="75">
        <v>26.865</v>
      </c>
      <c r="H43" s="75">
        <f t="shared" si="12"/>
        <v>158.5516997167139</v>
      </c>
      <c r="I43" s="75"/>
      <c r="J43" s="87">
        <v>9</v>
      </c>
      <c r="K43" s="75">
        <v>1614.2579999999998</v>
      </c>
      <c r="L43" s="75">
        <v>1539.8669999999997</v>
      </c>
      <c r="M43" s="75">
        <v>2541.951</v>
      </c>
      <c r="N43" s="75">
        <f t="shared" si="13"/>
        <v>165.076009811237</v>
      </c>
      <c r="O43" s="73" t="s">
        <v>203</v>
      </c>
      <c r="P43" s="75"/>
      <c r="Q43" s="75"/>
      <c r="R43" s="87"/>
      <c r="S43" s="75"/>
      <c r="T43" s="75"/>
      <c r="U43" s="75"/>
      <c r="V43" s="75">
        <f t="shared" si="11"/>
      </c>
      <c r="W43" s="75"/>
      <c r="X43" s="87">
        <v>6</v>
      </c>
      <c r="Y43" s="75">
        <v>113.55999999999999</v>
      </c>
      <c r="Z43" s="75">
        <v>117.782</v>
      </c>
      <c r="AA43" s="75">
        <v>108.46400000000001</v>
      </c>
      <c r="AB43" s="75">
        <f t="shared" si="10"/>
        <v>92.08877417602012</v>
      </c>
    </row>
    <row r="44" spans="1:28" s="73" customFormat="1" ht="11.25" customHeight="1">
      <c r="A44" s="73" t="s">
        <v>285</v>
      </c>
      <c r="B44" s="75"/>
      <c r="C44" s="75"/>
      <c r="D44" s="87"/>
      <c r="E44" s="75">
        <f>E42+E43</f>
        <v>29.56304</v>
      </c>
      <c r="F44" s="75">
        <f>F42+F43</f>
        <v>24.755</v>
      </c>
      <c r="G44" s="75">
        <f>G42+G43</f>
        <v>35.488</v>
      </c>
      <c r="H44" s="75">
        <f>IF(AND(F44&gt;0,G44&gt;0),G44*100/F44,"")</f>
        <v>143.35689759644518</v>
      </c>
      <c r="I44" s="75"/>
      <c r="J44" s="87"/>
      <c r="K44" s="75">
        <f>K42+K43</f>
        <v>2179.828</v>
      </c>
      <c r="L44" s="75">
        <f>L42+L43</f>
        <v>2074.787</v>
      </c>
      <c r="M44" s="75">
        <f>M42+M43</f>
        <v>2916.931</v>
      </c>
      <c r="N44" s="75">
        <f>IF(AND(L44&gt;0,M44&gt;0),M44*100/L44,"")</f>
        <v>140.58941954041546</v>
      </c>
      <c r="O44" s="73" t="s">
        <v>303</v>
      </c>
      <c r="P44" s="75"/>
      <c r="Q44" s="75"/>
      <c r="R44" s="87"/>
      <c r="S44" s="75"/>
      <c r="T44" s="75"/>
      <c r="U44" s="75"/>
      <c r="V44" s="75">
        <f t="shared" si="11"/>
      </c>
      <c r="W44" s="75"/>
      <c r="X44" s="87">
        <v>9</v>
      </c>
      <c r="Y44" s="75">
        <v>744.391</v>
      </c>
      <c r="Z44" s="75">
        <v>568.775</v>
      </c>
      <c r="AA44" s="75">
        <v>842.092</v>
      </c>
      <c r="AB44" s="75">
        <f t="shared" si="10"/>
        <v>148.05362401652675</v>
      </c>
    </row>
    <row r="45" spans="1:28" s="73" customFormat="1" ht="11.25" customHeight="1">
      <c r="A45" s="73" t="s">
        <v>286</v>
      </c>
      <c r="B45" s="75"/>
      <c r="C45" s="75"/>
      <c r="D45" s="87">
        <v>7</v>
      </c>
      <c r="E45" s="75">
        <v>57.195</v>
      </c>
      <c r="F45" s="75">
        <v>51.863</v>
      </c>
      <c r="G45" s="75">
        <v>51.646</v>
      </c>
      <c r="H45" s="75">
        <f t="shared" si="12"/>
        <v>99.581589958159</v>
      </c>
      <c r="I45" s="75"/>
      <c r="J45" s="87">
        <v>10</v>
      </c>
      <c r="K45" s="75">
        <v>155.042</v>
      </c>
      <c r="L45" s="75">
        <v>122.74</v>
      </c>
      <c r="M45" s="75">
        <v>96.57199999999999</v>
      </c>
      <c r="N45" s="75">
        <f t="shared" si="13"/>
        <v>78.68013687469447</v>
      </c>
      <c r="O45" s="73" t="s">
        <v>204</v>
      </c>
      <c r="P45" s="75"/>
      <c r="Q45" s="75"/>
      <c r="R45" s="87"/>
      <c r="S45" s="75"/>
      <c r="T45" s="75"/>
      <c r="U45" s="75"/>
      <c r="V45" s="75">
        <f t="shared" si="11"/>
      </c>
      <c r="W45" s="75"/>
      <c r="X45" s="87">
        <v>6</v>
      </c>
      <c r="Y45" s="75">
        <v>181.38000000000002</v>
      </c>
      <c r="Z45" s="75">
        <v>165.04500000000002</v>
      </c>
      <c r="AA45" s="75">
        <v>171.42799999999997</v>
      </c>
      <c r="AB45" s="75">
        <f t="shared" si="10"/>
        <v>103.86743009482258</v>
      </c>
    </row>
    <row r="46" spans="1:28" s="73" customFormat="1" ht="11.25" customHeight="1">
      <c r="A46" s="73" t="s">
        <v>162</v>
      </c>
      <c r="B46" s="75"/>
      <c r="C46" s="75"/>
      <c r="D46" s="87">
        <v>6</v>
      </c>
      <c r="E46" s="75">
        <v>626.41697</v>
      </c>
      <c r="F46" s="75">
        <v>876.671</v>
      </c>
      <c r="G46" s="75">
        <v>738.595</v>
      </c>
      <c r="H46" s="75">
        <f t="shared" si="12"/>
        <v>84.24996378344898</v>
      </c>
      <c r="I46" s="75"/>
      <c r="J46" s="87">
        <v>10</v>
      </c>
      <c r="K46" s="75">
        <v>767.096</v>
      </c>
      <c r="L46" s="75">
        <v>820.2409999999999</v>
      </c>
      <c r="M46" s="75">
        <v>884.5849999999999</v>
      </c>
      <c r="N46" s="75">
        <f t="shared" si="13"/>
        <v>107.84452374363144</v>
      </c>
      <c r="O46" s="73" t="s">
        <v>205</v>
      </c>
      <c r="P46" s="75"/>
      <c r="Q46" s="75"/>
      <c r="R46" s="87"/>
      <c r="S46" s="75"/>
      <c r="T46" s="75"/>
      <c r="U46" s="75"/>
      <c r="V46" s="75">
        <f t="shared" si="11"/>
      </c>
      <c r="W46" s="75"/>
      <c r="X46" s="87">
        <v>8</v>
      </c>
      <c r="Y46" s="75">
        <v>417.551</v>
      </c>
      <c r="Z46" s="75">
        <v>348.87399999999997</v>
      </c>
      <c r="AA46" s="75">
        <v>403.793</v>
      </c>
      <c r="AB46" s="75">
        <f t="shared" si="10"/>
        <v>115.74178643292423</v>
      </c>
    </row>
    <row r="47" spans="1:28" s="73" customFormat="1" ht="11.25" customHeight="1">
      <c r="A47" s="73" t="s">
        <v>163</v>
      </c>
      <c r="B47" s="75"/>
      <c r="C47" s="75"/>
      <c r="D47" s="87">
        <v>9</v>
      </c>
      <c r="E47" s="75">
        <v>1.5537999999999998</v>
      </c>
      <c r="F47" s="75">
        <v>1.33</v>
      </c>
      <c r="G47" s="75">
        <v>2.404</v>
      </c>
      <c r="H47" s="75">
        <f t="shared" si="12"/>
        <v>180.7518796992481</v>
      </c>
      <c r="I47" s="75"/>
      <c r="J47" s="87">
        <v>9</v>
      </c>
      <c r="K47" s="75">
        <v>4.771000000000001</v>
      </c>
      <c r="L47" s="75">
        <v>3.708</v>
      </c>
      <c r="M47" s="75">
        <v>7.167</v>
      </c>
      <c r="N47" s="75">
        <f t="shared" si="13"/>
        <v>193.2847896440129</v>
      </c>
      <c r="O47" s="73" t="s">
        <v>206</v>
      </c>
      <c r="P47" s="75"/>
      <c r="Q47" s="75"/>
      <c r="R47" s="87"/>
      <c r="S47" s="75"/>
      <c r="T47" s="75"/>
      <c r="U47" s="75"/>
      <c r="V47" s="75">
        <f t="shared" si="11"/>
      </c>
      <c r="W47" s="75"/>
      <c r="X47" s="87">
        <v>10</v>
      </c>
      <c r="Y47" s="75">
        <v>60.12999999999999</v>
      </c>
      <c r="Z47" s="75">
        <v>43.800000000000004</v>
      </c>
      <c r="AA47" s="75">
        <v>44.401</v>
      </c>
      <c r="AB47" s="75">
        <f t="shared" si="10"/>
        <v>101.37214611872146</v>
      </c>
    </row>
    <row r="48" spans="1:28" s="73" customFormat="1" ht="11.25" customHeight="1">
      <c r="A48" s="73" t="s">
        <v>164</v>
      </c>
      <c r="B48" s="75"/>
      <c r="C48" s="75"/>
      <c r="D48" s="87">
        <v>7</v>
      </c>
      <c r="E48" s="75">
        <v>92.098</v>
      </c>
      <c r="F48" s="75">
        <v>130.066</v>
      </c>
      <c r="G48" s="75">
        <v>112.477</v>
      </c>
      <c r="H48" s="75">
        <f t="shared" si="12"/>
        <v>86.47686559131519</v>
      </c>
      <c r="I48" s="75"/>
      <c r="J48" s="87">
        <v>7</v>
      </c>
      <c r="K48" s="75">
        <v>237.08100000000002</v>
      </c>
      <c r="L48" s="75">
        <v>253.20000000000002</v>
      </c>
      <c r="M48" s="75">
        <v>182.219</v>
      </c>
      <c r="N48" s="75">
        <f t="shared" si="13"/>
        <v>71.96642969984201</v>
      </c>
      <c r="O48" s="73" t="s">
        <v>207</v>
      </c>
      <c r="P48" s="75"/>
      <c r="Q48" s="75"/>
      <c r="R48" s="87"/>
      <c r="S48" s="75"/>
      <c r="T48" s="75"/>
      <c r="U48" s="75"/>
      <c r="V48" s="75">
        <f t="shared" si="11"/>
      </c>
      <c r="W48" s="75"/>
      <c r="X48" s="87">
        <v>9</v>
      </c>
      <c r="Y48" s="75">
        <v>27.343</v>
      </c>
      <c r="Z48" s="75">
        <v>27.593</v>
      </c>
      <c r="AA48" s="75">
        <v>27.342</v>
      </c>
      <c r="AB48" s="75">
        <f t="shared" si="10"/>
        <v>99.09034900155837</v>
      </c>
    </row>
    <row r="49" spans="1:28" s="73" customFormat="1" ht="11.25" customHeight="1">
      <c r="A49" s="73" t="s">
        <v>287</v>
      </c>
      <c r="B49" s="75"/>
      <c r="C49" s="75"/>
      <c r="D49" s="87">
        <v>10</v>
      </c>
      <c r="E49" s="75">
        <v>7.887</v>
      </c>
      <c r="F49" s="75">
        <v>6.017</v>
      </c>
      <c r="G49" s="75">
        <v>5.79</v>
      </c>
      <c r="H49" s="75">
        <f t="shared" si="12"/>
        <v>96.22735582516204</v>
      </c>
      <c r="I49" s="75"/>
      <c r="J49" s="87">
        <v>9</v>
      </c>
      <c r="K49" s="75">
        <v>25.272</v>
      </c>
      <c r="L49" s="75">
        <v>19.937</v>
      </c>
      <c r="M49" s="75">
        <v>18.158</v>
      </c>
      <c r="N49" s="75">
        <f t="shared" si="13"/>
        <v>91.07689221046296</v>
      </c>
      <c r="O49" s="73" t="s">
        <v>208</v>
      </c>
      <c r="P49" s="75"/>
      <c r="Q49" s="75"/>
      <c r="R49" s="87"/>
      <c r="S49" s="75"/>
      <c r="T49" s="75"/>
      <c r="U49" s="75"/>
      <c r="V49" s="75">
        <f t="shared" si="11"/>
      </c>
      <c r="W49" s="75"/>
      <c r="X49" s="87">
        <v>3</v>
      </c>
      <c r="Y49" s="75">
        <v>115.47251600000001</v>
      </c>
      <c r="Z49" s="75">
        <v>105.947</v>
      </c>
      <c r="AA49" s="75"/>
      <c r="AB49" s="75">
        <f t="shared" si="10"/>
      </c>
    </row>
    <row r="50" spans="2:28" s="73" customFormat="1" ht="11.25" customHeight="1">
      <c r="B50" s="75"/>
      <c r="C50" s="75"/>
      <c r="D50" s="87"/>
      <c r="E50" s="75"/>
      <c r="F50" s="75"/>
      <c r="G50" s="75"/>
      <c r="H50" s="75"/>
      <c r="I50" s="75"/>
      <c r="J50" s="87"/>
      <c r="K50" s="75"/>
      <c r="L50" s="75"/>
      <c r="M50" s="75"/>
      <c r="N50" s="75"/>
      <c r="O50" s="73" t="s">
        <v>209</v>
      </c>
      <c r="P50" s="75"/>
      <c r="Q50" s="75"/>
      <c r="R50" s="87"/>
      <c r="S50" s="75"/>
      <c r="T50" s="75"/>
      <c r="U50" s="75"/>
      <c r="V50" s="75">
        <f t="shared" si="11"/>
      </c>
      <c r="W50" s="75"/>
      <c r="X50" s="87">
        <v>10</v>
      </c>
      <c r="Y50" s="75">
        <v>452.684</v>
      </c>
      <c r="Z50" s="75">
        <v>317.04900000000004</v>
      </c>
      <c r="AA50" s="75">
        <v>548.1129999999999</v>
      </c>
      <c r="AB50" s="75">
        <f t="shared" si="10"/>
        <v>172.879586436166</v>
      </c>
    </row>
    <row r="51" spans="1:28" s="73" customFormat="1" ht="11.25" customHeight="1">
      <c r="A51" s="73" t="s">
        <v>165</v>
      </c>
      <c r="B51" s="75"/>
      <c r="C51" s="75"/>
      <c r="D51" s="87"/>
      <c r="E51" s="75"/>
      <c r="F51" s="75"/>
      <c r="G51" s="75"/>
      <c r="H51" s="75"/>
      <c r="I51" s="75"/>
      <c r="J51" s="87"/>
      <c r="K51" s="75"/>
      <c r="L51" s="75"/>
      <c r="M51" s="75"/>
      <c r="N51" s="75"/>
      <c r="O51" s="73" t="s">
        <v>304</v>
      </c>
      <c r="P51" s="75"/>
      <c r="Q51" s="75"/>
      <c r="R51" s="87"/>
      <c r="S51" s="75"/>
      <c r="T51" s="75"/>
      <c r="U51" s="75"/>
      <c r="V51" s="75">
        <f t="shared" si="11"/>
      </c>
      <c r="W51" s="75"/>
      <c r="X51" s="87">
        <v>9</v>
      </c>
      <c r="Y51" s="75">
        <v>17.136999999999997</v>
      </c>
      <c r="Z51" s="75">
        <v>16.650000000000002</v>
      </c>
      <c r="AA51" s="75">
        <v>16.314999999999998</v>
      </c>
      <c r="AB51" s="75">
        <f t="shared" si="10"/>
        <v>97.98798798798796</v>
      </c>
    </row>
    <row r="52" spans="1:28" s="73" customFormat="1" ht="11.25" customHeight="1">
      <c r="A52" s="73" t="s">
        <v>288</v>
      </c>
      <c r="B52" s="75"/>
      <c r="C52" s="75"/>
      <c r="D52" s="87">
        <v>8</v>
      </c>
      <c r="E52" s="75">
        <v>110.228</v>
      </c>
      <c r="F52" s="75">
        <v>120.101</v>
      </c>
      <c r="G52" s="75">
        <v>109.779</v>
      </c>
      <c r="H52" s="75">
        <f>IF(AND(F52&gt;0,G52&gt;0),G52*100/F52,"")</f>
        <v>91.40556698112422</v>
      </c>
      <c r="I52" s="75"/>
      <c r="J52" s="87">
        <v>8</v>
      </c>
      <c r="K52" s="75">
        <v>4074.027</v>
      </c>
      <c r="L52" s="75">
        <v>4237.009999999998</v>
      </c>
      <c r="M52" s="75">
        <v>5129.174000000001</v>
      </c>
      <c r="N52" s="75">
        <f>IF(AND(L52&gt;0,M52&gt;0),M52*100/L52,"")</f>
        <v>121.05645254554516</v>
      </c>
      <c r="O52" s="73" t="s">
        <v>210</v>
      </c>
      <c r="P52" s="75"/>
      <c r="Q52" s="75"/>
      <c r="R52" s="87"/>
      <c r="S52" s="75"/>
      <c r="T52" s="75"/>
      <c r="U52" s="75"/>
      <c r="V52" s="75">
        <f t="shared" si="11"/>
      </c>
      <c r="W52" s="75"/>
      <c r="X52" s="87">
        <v>9</v>
      </c>
      <c r="Y52" s="75">
        <v>116.55699999999999</v>
      </c>
      <c r="Z52" s="75">
        <v>174.04700000000003</v>
      </c>
      <c r="AA52" s="75">
        <v>32.532</v>
      </c>
      <c r="AB52" s="75">
        <f t="shared" si="10"/>
        <v>18.691502869914444</v>
      </c>
    </row>
    <row r="53" spans="1:28" s="73" customFormat="1" ht="11.25" customHeight="1">
      <c r="A53" s="73" t="s">
        <v>289</v>
      </c>
      <c r="B53" s="75"/>
      <c r="C53" s="75"/>
      <c r="D53" s="87">
        <v>8</v>
      </c>
      <c r="E53" s="75">
        <v>233.85009</v>
      </c>
      <c r="F53" s="75">
        <v>227.209</v>
      </c>
      <c r="G53" s="75">
        <v>220.319</v>
      </c>
      <c r="H53" s="75">
        <f>IF(AND(F53&gt;0,G53&gt;0),G53*100/F53,"")</f>
        <v>96.96754970093613</v>
      </c>
      <c r="I53" s="75"/>
      <c r="J53" s="87">
        <v>8</v>
      </c>
      <c r="K53" s="75">
        <v>9095.316</v>
      </c>
      <c r="L53" s="75">
        <v>7649.051000000001</v>
      </c>
      <c r="M53" s="75">
        <v>6732.993</v>
      </c>
      <c r="N53" s="75">
        <f>IF(AND(L53&gt;0,M53&gt;0),M53*100/L53,"")</f>
        <v>88.02389995830855</v>
      </c>
      <c r="O53" s="73" t="s">
        <v>211</v>
      </c>
      <c r="P53" s="75"/>
      <c r="Q53" s="75"/>
      <c r="R53" s="87"/>
      <c r="S53" s="75"/>
      <c r="T53" s="75"/>
      <c r="U53" s="75"/>
      <c r="V53" s="75">
        <f t="shared" si="11"/>
      </c>
      <c r="W53" s="75"/>
      <c r="X53" s="87">
        <v>6</v>
      </c>
      <c r="Y53" s="75">
        <v>48.830999999999996</v>
      </c>
      <c r="Z53" s="75">
        <v>45.421</v>
      </c>
      <c r="AA53" s="75">
        <v>32.522999999999996</v>
      </c>
      <c r="AB53" s="75">
        <f t="shared" si="10"/>
        <v>71.6034433411858</v>
      </c>
    </row>
    <row r="54" spans="1:28" s="73" customFormat="1" ht="11.25" customHeight="1">
      <c r="A54" s="73" t="s">
        <v>290</v>
      </c>
      <c r="B54" s="75"/>
      <c r="C54" s="75"/>
      <c r="D54" s="87">
        <v>8</v>
      </c>
      <c r="E54" s="75">
        <v>159.335</v>
      </c>
      <c r="F54" s="75">
        <v>170.914</v>
      </c>
      <c r="G54" s="75">
        <v>195.338</v>
      </c>
      <c r="H54" s="75">
        <f>IF(AND(F54&gt;0,G54&gt;0),G54*100/F54,"")</f>
        <v>114.29022783388137</v>
      </c>
      <c r="I54" s="75"/>
      <c r="J54" s="87">
        <v>8</v>
      </c>
      <c r="K54" s="75">
        <v>2197.299</v>
      </c>
      <c r="L54" s="75">
        <v>2005.8399999999997</v>
      </c>
      <c r="M54" s="75">
        <v>1260.89</v>
      </c>
      <c r="N54" s="75">
        <f>IF(AND(L54&gt;0,M54&gt;0),M54*100/L54,"")</f>
        <v>62.860946037570315</v>
      </c>
      <c r="O54" s="73" t="s">
        <v>305</v>
      </c>
      <c r="P54" s="75"/>
      <c r="Q54" s="75"/>
      <c r="R54" s="87"/>
      <c r="S54" s="75"/>
      <c r="T54" s="75"/>
      <c r="U54" s="75"/>
      <c r="V54" s="75">
        <f t="shared" si="11"/>
      </c>
      <c r="W54" s="75"/>
      <c r="X54" s="87">
        <v>10</v>
      </c>
      <c r="Y54" s="75">
        <v>313.283</v>
      </c>
      <c r="Z54" s="75">
        <v>263.59700000000004</v>
      </c>
      <c r="AA54" s="75">
        <v>310.11800000000005</v>
      </c>
      <c r="AB54" s="75">
        <f t="shared" si="10"/>
        <v>117.64853166007201</v>
      </c>
    </row>
    <row r="55" spans="2:28" s="73" customFormat="1" ht="11.25" customHeight="1">
      <c r="B55" s="75"/>
      <c r="C55" s="75"/>
      <c r="D55" s="87"/>
      <c r="E55" s="75"/>
      <c r="F55" s="75"/>
      <c r="G55" s="75"/>
      <c r="H55" s="75"/>
      <c r="I55" s="75"/>
      <c r="J55" s="87"/>
      <c r="K55" s="75"/>
      <c r="L55" s="75"/>
      <c r="M55" s="75"/>
      <c r="N55" s="75"/>
      <c r="O55" s="73" t="s">
        <v>306</v>
      </c>
      <c r="P55" s="75"/>
      <c r="Q55" s="75"/>
      <c r="R55" s="87"/>
      <c r="S55" s="75"/>
      <c r="T55" s="75"/>
      <c r="U55" s="75"/>
      <c r="V55" s="75">
        <f t="shared" si="11"/>
      </c>
      <c r="W55" s="75"/>
      <c r="X55" s="87">
        <v>10</v>
      </c>
      <c r="Y55" s="75">
        <v>5.0440000000000005</v>
      </c>
      <c r="Z55" s="75">
        <v>8.238999999999999</v>
      </c>
      <c r="AA55" s="75">
        <v>6.784000000000001</v>
      </c>
      <c r="AB55" s="75">
        <f t="shared" si="10"/>
        <v>82.34008981672535</v>
      </c>
    </row>
    <row r="56" spans="1:28" s="73" customFormat="1" ht="11.25" customHeight="1">
      <c r="A56" s="73" t="s">
        <v>136</v>
      </c>
      <c r="B56" s="75"/>
      <c r="C56" s="75"/>
      <c r="D56" s="87"/>
      <c r="E56" s="75"/>
      <c r="F56" s="75"/>
      <c r="G56" s="75"/>
      <c r="H56" s="75"/>
      <c r="I56" s="75"/>
      <c r="J56" s="87"/>
      <c r="K56" s="75"/>
      <c r="L56" s="75"/>
      <c r="M56" s="75"/>
      <c r="N56" s="75"/>
      <c r="P56" s="75"/>
      <c r="Q56" s="75"/>
      <c r="R56" s="87"/>
      <c r="S56" s="75"/>
      <c r="T56" s="75"/>
      <c r="U56" s="75"/>
      <c r="V56" s="75"/>
      <c r="W56" s="75"/>
      <c r="X56" s="87"/>
      <c r="Y56" s="75"/>
      <c r="Z56" s="75"/>
      <c r="AA56" s="75"/>
      <c r="AB56" s="75"/>
    </row>
    <row r="57" spans="1:28" s="73" customFormat="1" ht="11.25" customHeight="1">
      <c r="A57" s="73" t="s">
        <v>166</v>
      </c>
      <c r="B57" s="75"/>
      <c r="C57" s="75"/>
      <c r="D57" s="87">
        <v>10</v>
      </c>
      <c r="E57" s="75">
        <v>5.428</v>
      </c>
      <c r="F57" s="75">
        <v>5.997</v>
      </c>
      <c r="G57" s="75">
        <v>5.879</v>
      </c>
      <c r="H57" s="75">
        <f aca="true" t="shared" si="14" ref="H57:H78">IF(AND(F57&gt;0,G57&gt;0),G57*100/F57,"")</f>
        <v>98.03234950808738</v>
      </c>
      <c r="I57" s="75"/>
      <c r="J57" s="87">
        <v>11</v>
      </c>
      <c r="K57" s="75">
        <v>185.23700000000002</v>
      </c>
      <c r="L57" s="75">
        <v>189.33</v>
      </c>
      <c r="M57" s="75"/>
      <c r="N57" s="75">
        <f aca="true" t="shared" si="15" ref="N57:N78">IF(AND(L57&gt;0,M57&gt;0),M57*100/L57,"")</f>
      </c>
      <c r="O57" s="73" t="s">
        <v>212</v>
      </c>
      <c r="P57" s="75"/>
      <c r="Q57" s="75"/>
      <c r="R57" s="87"/>
      <c r="S57" s="75"/>
      <c r="T57" s="75"/>
      <c r="U57" s="75"/>
      <c r="V57" s="75"/>
      <c r="W57" s="75"/>
      <c r="X57" s="87"/>
      <c r="Y57" s="75"/>
      <c r="Z57" s="75"/>
      <c r="AA57" s="75"/>
      <c r="AB57" s="75"/>
    </row>
    <row r="58" spans="1:28" s="73" customFormat="1" ht="11.25" customHeight="1">
      <c r="A58" s="73" t="s">
        <v>167</v>
      </c>
      <c r="B58" s="75"/>
      <c r="C58" s="75"/>
      <c r="D58" s="87">
        <v>7</v>
      </c>
      <c r="E58" s="75">
        <v>13.52</v>
      </c>
      <c r="F58" s="75">
        <v>12.889</v>
      </c>
      <c r="G58" s="75">
        <v>12.785</v>
      </c>
      <c r="H58" s="75">
        <f t="shared" si="14"/>
        <v>99.19311040422066</v>
      </c>
      <c r="I58" s="75"/>
      <c r="J58" s="87">
        <v>7</v>
      </c>
      <c r="K58" s="75">
        <v>62.17400000000001</v>
      </c>
      <c r="L58" s="75">
        <v>60.487</v>
      </c>
      <c r="M58" s="75">
        <v>49.12299999999999</v>
      </c>
      <c r="N58" s="75">
        <f t="shared" si="15"/>
        <v>81.21249194041694</v>
      </c>
      <c r="O58" s="73" t="s">
        <v>213</v>
      </c>
      <c r="P58" s="75"/>
      <c r="Q58" s="75"/>
      <c r="R58" s="87"/>
      <c r="S58" s="75"/>
      <c r="T58" s="75"/>
      <c r="U58" s="75"/>
      <c r="V58" s="75">
        <f>IF(AND(T58&gt;0,U58&gt;0),U58*100/T58,"")</f>
      </c>
      <c r="W58" s="75"/>
      <c r="X58" s="87">
        <v>10</v>
      </c>
      <c r="Y58" s="75">
        <v>307.49600000000004</v>
      </c>
      <c r="Z58" s="75">
        <v>292.394</v>
      </c>
      <c r="AA58" s="75">
        <v>335.224</v>
      </c>
      <c r="AB58" s="75">
        <f>IF(AND(Z58&gt;0,AA58&gt;0),AA58*100/Z58,"")</f>
        <v>114.64804339350329</v>
      </c>
    </row>
    <row r="59" spans="1:28" s="73" customFormat="1" ht="11.25" customHeight="1">
      <c r="A59" s="73" t="s">
        <v>168</v>
      </c>
      <c r="B59" s="75"/>
      <c r="C59" s="75"/>
      <c r="D59" s="87">
        <v>8</v>
      </c>
      <c r="E59" s="75">
        <v>33.705</v>
      </c>
      <c r="F59" s="75">
        <v>30.861</v>
      </c>
      <c r="G59" s="75">
        <v>32.083</v>
      </c>
      <c r="H59" s="75">
        <f t="shared" si="14"/>
        <v>103.95969022390719</v>
      </c>
      <c r="I59" s="75"/>
      <c r="J59" s="87">
        <v>8</v>
      </c>
      <c r="K59" s="75">
        <v>1076.7330000000002</v>
      </c>
      <c r="L59" s="75">
        <v>932.528</v>
      </c>
      <c r="M59" s="75">
        <v>1026.188</v>
      </c>
      <c r="N59" s="75">
        <f t="shared" si="15"/>
        <v>110.04366624916358</v>
      </c>
      <c r="O59" s="73" t="s">
        <v>307</v>
      </c>
      <c r="P59" s="75"/>
      <c r="Q59" s="75"/>
      <c r="R59" s="87"/>
      <c r="S59" s="75"/>
      <c r="T59" s="75"/>
      <c r="U59" s="75"/>
      <c r="V59" s="75">
        <f>IF(AND(T59&gt;0,U59&gt;0),U59*100/T59,"")</f>
      </c>
      <c r="W59" s="75"/>
      <c r="X59" s="87">
        <v>10</v>
      </c>
      <c r="Y59" s="75">
        <v>5778.5289999999995</v>
      </c>
      <c r="Z59" s="75">
        <v>5608.932</v>
      </c>
      <c r="AA59" s="75">
        <v>4709.356</v>
      </c>
      <c r="AB59" s="75">
        <f>IF(AND(Z59&gt;0,AA59&gt;0),AA59*100/Z59,"")</f>
        <v>83.96172390751038</v>
      </c>
    </row>
    <row r="60" spans="1:28" s="73" customFormat="1" ht="11.25" customHeight="1">
      <c r="A60" s="73" t="s">
        <v>169</v>
      </c>
      <c r="B60" s="75"/>
      <c r="C60" s="75"/>
      <c r="D60" s="87">
        <v>9</v>
      </c>
      <c r="E60" s="75">
        <v>23.202</v>
      </c>
      <c r="F60" s="75">
        <v>21.413</v>
      </c>
      <c r="G60" s="75">
        <v>21.588</v>
      </c>
      <c r="H60" s="75">
        <f t="shared" si="14"/>
        <v>100.817260542661</v>
      </c>
      <c r="I60" s="75"/>
      <c r="J60" s="87">
        <v>9</v>
      </c>
      <c r="K60" s="75">
        <v>1318.061</v>
      </c>
      <c r="L60" s="75">
        <v>997.3969999999999</v>
      </c>
      <c r="M60" s="75">
        <v>1149.859</v>
      </c>
      <c r="N60" s="75">
        <f t="shared" si="15"/>
        <v>115.28598943048756</v>
      </c>
      <c r="O60" s="73" t="s">
        <v>308</v>
      </c>
      <c r="P60" s="75"/>
      <c r="Q60" s="75"/>
      <c r="R60" s="87"/>
      <c r="S60" s="75"/>
      <c r="T60" s="75"/>
      <c r="U60" s="75"/>
      <c r="V60" s="75">
        <f>IF(AND(T60&gt;0,U60&gt;0),U60*100/T60,"")</f>
      </c>
      <c r="W60" s="75"/>
      <c r="X60" s="87">
        <v>10</v>
      </c>
      <c r="Y60" s="75">
        <v>40103.651</v>
      </c>
      <c r="Z60" s="75">
        <v>41068.878</v>
      </c>
      <c r="AA60" s="75">
        <v>34588.731</v>
      </c>
      <c r="AB60" s="75">
        <f>IF(AND(Z60&gt;0,AA60&gt;0),AA60*100/Z60,"")</f>
        <v>84.22127090981157</v>
      </c>
    </row>
    <row r="61" spans="1:28" s="73" customFormat="1" ht="11.25" customHeight="1">
      <c r="A61" s="73" t="s">
        <v>170</v>
      </c>
      <c r="B61" s="75"/>
      <c r="C61" s="75"/>
      <c r="D61" s="87">
        <v>9</v>
      </c>
      <c r="E61" s="75">
        <v>19.069</v>
      </c>
      <c r="F61" s="75">
        <v>16.083</v>
      </c>
      <c r="G61" s="75">
        <v>16.321</v>
      </c>
      <c r="H61" s="75">
        <f t="shared" si="14"/>
        <v>101.47982341602936</v>
      </c>
      <c r="I61" s="75"/>
      <c r="J61" s="87">
        <v>9</v>
      </c>
      <c r="K61" s="75">
        <v>648.322</v>
      </c>
      <c r="L61" s="75">
        <v>527.9469999999999</v>
      </c>
      <c r="M61" s="75">
        <v>514.92</v>
      </c>
      <c r="N61" s="75">
        <f t="shared" si="15"/>
        <v>97.53251746860954</v>
      </c>
      <c r="O61" s="73" t="s">
        <v>309</v>
      </c>
      <c r="P61" s="75"/>
      <c r="Q61" s="75"/>
      <c r="R61" s="87"/>
      <c r="S61" s="75"/>
      <c r="T61" s="75"/>
      <c r="U61" s="75"/>
      <c r="V61" s="75">
        <f>IF(AND(T61&gt;0,U61&gt;0),U61*100/T61,"")</f>
      </c>
      <c r="W61" s="75"/>
      <c r="X61" s="87">
        <v>10</v>
      </c>
      <c r="Y61" s="75">
        <v>0.8</v>
      </c>
      <c r="Z61" s="75">
        <v>0.7160000000000001</v>
      </c>
      <c r="AA61" s="75">
        <v>0.18600000000000003</v>
      </c>
      <c r="AB61" s="75">
        <f>IF(AND(Z61&gt;0,AA61&gt;0),AA61*100/Z61,"")</f>
        <v>25.977653631284916</v>
      </c>
    </row>
    <row r="62" spans="1:28" s="73" customFormat="1" ht="11.25" customHeight="1">
      <c r="A62" s="73" t="s">
        <v>137</v>
      </c>
      <c r="B62" s="75"/>
      <c r="C62" s="75"/>
      <c r="D62" s="87">
        <v>5</v>
      </c>
      <c r="E62" s="75">
        <v>9.595</v>
      </c>
      <c r="F62" s="75">
        <v>9.48994</v>
      </c>
      <c r="G62" s="75">
        <v>9.228</v>
      </c>
      <c r="H62" s="75">
        <f t="shared" si="14"/>
        <v>97.23981395035162</v>
      </c>
      <c r="I62" s="75"/>
      <c r="J62" s="87">
        <v>5</v>
      </c>
      <c r="K62" s="75">
        <v>823.93</v>
      </c>
      <c r="L62" s="75">
        <v>830.8380000000001</v>
      </c>
      <c r="M62" s="75">
        <v>754.789</v>
      </c>
      <c r="N62" s="75">
        <f t="shared" si="15"/>
        <v>90.84671139259397</v>
      </c>
      <c r="P62" s="75"/>
      <c r="Q62" s="75"/>
      <c r="R62" s="87"/>
      <c r="S62" s="75"/>
      <c r="T62" s="75"/>
      <c r="U62" s="75"/>
      <c r="V62" s="75"/>
      <c r="W62" s="75"/>
      <c r="X62" s="87"/>
      <c r="Y62" s="75"/>
      <c r="Z62" s="75"/>
      <c r="AA62" s="75"/>
      <c r="AB62" s="75"/>
    </row>
    <row r="63" spans="1:28" s="73" customFormat="1" ht="11.25" customHeight="1">
      <c r="A63" s="73" t="s">
        <v>171</v>
      </c>
      <c r="B63" s="75"/>
      <c r="C63" s="75"/>
      <c r="D63" s="87">
        <v>9</v>
      </c>
      <c r="E63" s="75">
        <v>42.098</v>
      </c>
      <c r="F63" s="75">
        <v>31.474</v>
      </c>
      <c r="G63" s="75">
        <v>36.008</v>
      </c>
      <c r="H63" s="75">
        <f t="shared" si="14"/>
        <v>114.40554108152762</v>
      </c>
      <c r="I63" s="75"/>
      <c r="J63" s="87">
        <v>9</v>
      </c>
      <c r="K63" s="75">
        <v>3562.768</v>
      </c>
      <c r="L63" s="75">
        <v>2516.5200000000004</v>
      </c>
      <c r="M63" s="75">
        <v>2815.228</v>
      </c>
      <c r="N63" s="75">
        <f t="shared" si="15"/>
        <v>111.86988380779805</v>
      </c>
      <c r="O63" s="73" t="s">
        <v>214</v>
      </c>
      <c r="P63" s="75"/>
      <c r="Q63" s="75"/>
      <c r="R63" s="87"/>
      <c r="S63" s="75"/>
      <c r="T63" s="75"/>
      <c r="U63" s="75"/>
      <c r="V63" s="75"/>
      <c r="W63" s="75"/>
      <c r="X63" s="87"/>
      <c r="Y63" s="75"/>
      <c r="Z63" s="75"/>
      <c r="AA63" s="75"/>
      <c r="AB63" s="75"/>
    </row>
    <row r="64" spans="1:28" s="73" customFormat="1" ht="11.25" customHeight="1">
      <c r="A64" s="73" t="s">
        <v>172</v>
      </c>
      <c r="B64" s="75"/>
      <c r="C64" s="75"/>
      <c r="D64" s="87">
        <v>9</v>
      </c>
      <c r="E64" s="75">
        <v>4.067</v>
      </c>
      <c r="F64" s="75">
        <v>4.929</v>
      </c>
      <c r="G64" s="75">
        <v>4.697</v>
      </c>
      <c r="H64" s="75">
        <f t="shared" si="14"/>
        <v>95.29316291336984</v>
      </c>
      <c r="I64" s="75"/>
      <c r="J64" s="87">
        <v>10</v>
      </c>
      <c r="K64" s="75">
        <v>385.338</v>
      </c>
      <c r="L64" s="75">
        <v>379.271</v>
      </c>
      <c r="M64" s="75">
        <v>375.407</v>
      </c>
      <c r="N64" s="75">
        <f t="shared" si="15"/>
        <v>98.98120341391774</v>
      </c>
      <c r="O64" s="73" t="s">
        <v>215</v>
      </c>
      <c r="P64" s="75"/>
      <c r="Q64" s="75"/>
      <c r="R64" s="87"/>
      <c r="S64" s="75"/>
      <c r="T64" s="75"/>
      <c r="U64" s="75"/>
      <c r="V64" s="75">
        <f>IF(AND(T64&gt;0,U64&gt;0),U64*100/T64,"")</f>
      </c>
      <c r="W64" s="75"/>
      <c r="X64" s="87">
        <v>10</v>
      </c>
      <c r="Y64" s="75">
        <v>718.192</v>
      </c>
      <c r="Z64" s="75">
        <v>407.637</v>
      </c>
      <c r="AA64" s="75">
        <v>387.535</v>
      </c>
      <c r="AB64" s="75">
        <f>IF(AND(Z64&gt;0,AA64&gt;0),AA64*100/Z64,"")</f>
        <v>95.06865176615469</v>
      </c>
    </row>
    <row r="65" spans="1:28" s="73" customFormat="1" ht="11.25" customHeight="1">
      <c r="A65" s="73" t="s">
        <v>173</v>
      </c>
      <c r="B65" s="75"/>
      <c r="C65" s="75"/>
      <c r="D65" s="87">
        <v>10</v>
      </c>
      <c r="E65" s="75">
        <v>56.18107</v>
      </c>
      <c r="F65" s="75">
        <v>45.357</v>
      </c>
      <c r="G65" s="75">
        <v>49.934</v>
      </c>
      <c r="H65" s="75">
        <f t="shared" si="14"/>
        <v>110.09105540489891</v>
      </c>
      <c r="I65" s="75"/>
      <c r="J65" s="87">
        <v>10</v>
      </c>
      <c r="K65" s="75">
        <v>4775.378000000001</v>
      </c>
      <c r="L65" s="75">
        <v>3731.618</v>
      </c>
      <c r="M65" s="75">
        <v>3945.44</v>
      </c>
      <c r="N65" s="75">
        <f t="shared" si="15"/>
        <v>105.7300077339106</v>
      </c>
      <c r="O65" s="73" t="s">
        <v>216</v>
      </c>
      <c r="P65" s="75"/>
      <c r="Q65" s="75"/>
      <c r="R65" s="87"/>
      <c r="S65" s="75"/>
      <c r="T65" s="75"/>
      <c r="U65" s="75"/>
      <c r="V65" s="75">
        <f>IF(AND(T65&gt;0,U65&gt;0),U65*100/T65,"")</f>
      </c>
      <c r="W65" s="75"/>
      <c r="X65" s="87">
        <v>10</v>
      </c>
      <c r="Y65" s="75">
        <v>7543.039</v>
      </c>
      <c r="Z65" s="75">
        <v>3532.4300000000003</v>
      </c>
      <c r="AA65" s="75">
        <v>3956.212</v>
      </c>
      <c r="AB65" s="75">
        <f>IF(AND(Z65&gt;0,AA65&gt;0),AA65*100/Z65,"")</f>
        <v>111.99689731997519</v>
      </c>
    </row>
    <row r="66" spans="1:28" s="73" customFormat="1" ht="11.25" customHeight="1">
      <c r="A66" s="73" t="s">
        <v>291</v>
      </c>
      <c r="B66" s="75"/>
      <c r="C66" s="75"/>
      <c r="D66" s="87">
        <v>6</v>
      </c>
      <c r="E66" s="75">
        <v>34.916</v>
      </c>
      <c r="F66" s="75">
        <v>24.617</v>
      </c>
      <c r="G66" s="75">
        <v>29.027</v>
      </c>
      <c r="H66" s="75">
        <f t="shared" si="14"/>
        <v>117.91444936426048</v>
      </c>
      <c r="I66" s="75"/>
      <c r="J66" s="87">
        <v>10</v>
      </c>
      <c r="K66" s="75">
        <v>3040.603</v>
      </c>
      <c r="L66" s="75">
        <v>1941.455</v>
      </c>
      <c r="M66" s="75">
        <v>2363.692</v>
      </c>
      <c r="N66" s="75">
        <f t="shared" si="15"/>
        <v>121.74848245259355</v>
      </c>
      <c r="O66" s="73" t="s">
        <v>217</v>
      </c>
      <c r="P66" s="75"/>
      <c r="Q66" s="75"/>
      <c r="R66" s="87"/>
      <c r="S66" s="75"/>
      <c r="T66" s="75"/>
      <c r="U66" s="75"/>
      <c r="V66" s="75">
        <f>IF(AND(T66&gt;0,U66&gt;0),U66*100/T66,"")</f>
      </c>
      <c r="W66" s="75"/>
      <c r="X66" s="87">
        <v>10</v>
      </c>
      <c r="Y66" s="75">
        <v>1492.0690000000002</v>
      </c>
      <c r="Z66" s="75">
        <v>672.1030000000001</v>
      </c>
      <c r="AA66" s="75">
        <v>759.1490000000001</v>
      </c>
      <c r="AB66" s="75">
        <f>IF(AND(Z66&gt;0,AA66&gt;0),AA66*100/Z66,"")</f>
        <v>112.95128871616404</v>
      </c>
    </row>
    <row r="67" spans="1:14" s="73" customFormat="1" ht="11.25" customHeight="1">
      <c r="A67" s="73" t="s">
        <v>292</v>
      </c>
      <c r="B67" s="75"/>
      <c r="C67" s="75"/>
      <c r="D67" s="87">
        <v>5</v>
      </c>
      <c r="E67" s="75">
        <v>23.82</v>
      </c>
      <c r="F67" s="75">
        <v>22.523</v>
      </c>
      <c r="G67" s="75">
        <v>21.208</v>
      </c>
      <c r="H67" s="75">
        <f t="shared" si="14"/>
        <v>94.16152377569594</v>
      </c>
      <c r="I67" s="75"/>
      <c r="J67" s="87">
        <v>6</v>
      </c>
      <c r="K67" s="75">
        <v>1571.222</v>
      </c>
      <c r="L67" s="75">
        <v>1572.8849999999998</v>
      </c>
      <c r="M67" s="75">
        <v>1413.641</v>
      </c>
      <c r="N67" s="75">
        <f t="shared" si="15"/>
        <v>89.87567431821145</v>
      </c>
    </row>
    <row r="68" spans="1:14" s="73" customFormat="1" ht="11.25" customHeight="1">
      <c r="A68" s="73" t="s">
        <v>174</v>
      </c>
      <c r="B68" s="75"/>
      <c r="C68" s="75"/>
      <c r="D68" s="87">
        <v>7</v>
      </c>
      <c r="E68" s="75">
        <v>2.247</v>
      </c>
      <c r="F68" s="75">
        <v>3.008</v>
      </c>
      <c r="G68" s="75">
        <v>2.38</v>
      </c>
      <c r="H68" s="75">
        <f t="shared" si="14"/>
        <v>79.12234042553192</v>
      </c>
      <c r="I68" s="75"/>
      <c r="J68" s="87">
        <v>10</v>
      </c>
      <c r="K68" s="75">
        <v>101.57</v>
      </c>
      <c r="L68" s="75">
        <v>86.54099999999998</v>
      </c>
      <c r="M68" s="75">
        <v>77.189</v>
      </c>
      <c r="N68" s="75">
        <f t="shared" si="15"/>
        <v>89.19356143330909</v>
      </c>
    </row>
    <row r="69" spans="1:28" s="73" customFormat="1" ht="11.25" customHeight="1">
      <c r="A69" s="73" t="s">
        <v>175</v>
      </c>
      <c r="B69" s="75"/>
      <c r="C69" s="75"/>
      <c r="D69" s="87">
        <v>8</v>
      </c>
      <c r="E69" s="75">
        <v>7.22</v>
      </c>
      <c r="F69" s="75">
        <v>7.289</v>
      </c>
      <c r="G69" s="75">
        <v>7.218</v>
      </c>
      <c r="H69" s="75">
        <f t="shared" si="14"/>
        <v>99.02592948278227</v>
      </c>
      <c r="I69" s="75"/>
      <c r="J69" s="87">
        <v>8</v>
      </c>
      <c r="K69" s="75">
        <v>360.62100000000004</v>
      </c>
      <c r="L69" s="75">
        <v>325.19899999999996</v>
      </c>
      <c r="M69" s="75">
        <v>327.43</v>
      </c>
      <c r="N69" s="75">
        <f t="shared" si="15"/>
        <v>100.68604146999223</v>
      </c>
      <c r="O69" s="60" t="s">
        <v>118</v>
      </c>
      <c r="P69" s="61"/>
      <c r="Q69" s="61"/>
      <c r="R69" s="61"/>
      <c r="S69" s="61"/>
      <c r="T69" s="61"/>
      <c r="U69" s="61"/>
      <c r="V69" s="61"/>
      <c r="W69" s="61"/>
      <c r="X69" s="61" t="s">
        <v>119</v>
      </c>
      <c r="Y69" s="61"/>
      <c r="Z69" s="61"/>
      <c r="AA69" s="61" t="s">
        <v>125</v>
      </c>
      <c r="AB69" s="61"/>
    </row>
    <row r="70" spans="1:28" s="73" customFormat="1" ht="11.25" customHeight="1" thickBot="1">
      <c r="A70" s="73" t="s">
        <v>176</v>
      </c>
      <c r="B70" s="75"/>
      <c r="C70" s="75"/>
      <c r="D70" s="87">
        <v>8</v>
      </c>
      <c r="E70" s="75">
        <v>14.947</v>
      </c>
      <c r="F70" s="75">
        <v>15.02414</v>
      </c>
      <c r="G70" s="75">
        <v>12.99514</v>
      </c>
      <c r="H70" s="75">
        <f t="shared" si="14"/>
        <v>86.49506727173735</v>
      </c>
      <c r="I70" s="75"/>
      <c r="J70" s="87">
        <v>10</v>
      </c>
      <c r="K70" s="75">
        <v>208.79700000000003</v>
      </c>
      <c r="L70" s="75">
        <v>210.135</v>
      </c>
      <c r="M70" s="75">
        <v>185.243</v>
      </c>
      <c r="N70" s="75">
        <f t="shared" si="15"/>
        <v>88.1542817712423</v>
      </c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</row>
    <row r="71" spans="1:28" s="73" customFormat="1" ht="11.25" customHeight="1" thickBot="1">
      <c r="A71" s="73" t="s">
        <v>177</v>
      </c>
      <c r="B71" s="75"/>
      <c r="C71" s="75"/>
      <c r="D71" s="87">
        <v>5</v>
      </c>
      <c r="E71" s="75">
        <v>8.70792</v>
      </c>
      <c r="F71" s="75">
        <v>7.396</v>
      </c>
      <c r="G71" s="75"/>
      <c r="H71" s="75">
        <f t="shared" si="14"/>
      </c>
      <c r="I71" s="75"/>
      <c r="J71" s="87">
        <v>5</v>
      </c>
      <c r="K71" s="75">
        <v>206.91100000000003</v>
      </c>
      <c r="L71" s="75">
        <v>173.67399999999998</v>
      </c>
      <c r="M71" s="75"/>
      <c r="N71" s="75">
        <f t="shared" si="15"/>
      </c>
      <c r="O71" s="62"/>
      <c r="P71" s="63"/>
      <c r="Q71" s="61"/>
      <c r="R71" s="158" t="s">
        <v>120</v>
      </c>
      <c r="S71" s="159"/>
      <c r="T71" s="159"/>
      <c r="U71" s="159"/>
      <c r="V71" s="160"/>
      <c r="W71" s="61"/>
      <c r="X71" s="158" t="s">
        <v>121</v>
      </c>
      <c r="Y71" s="159"/>
      <c r="Z71" s="159"/>
      <c r="AA71" s="159"/>
      <c r="AB71" s="160"/>
    </row>
    <row r="72" spans="1:28" s="73" customFormat="1" ht="11.25" customHeight="1">
      <c r="A72" s="73" t="s">
        <v>178</v>
      </c>
      <c r="B72" s="75"/>
      <c r="C72" s="75"/>
      <c r="D72" s="87">
        <v>8</v>
      </c>
      <c r="E72" s="75">
        <v>29.826</v>
      </c>
      <c r="F72" s="75">
        <v>29.359</v>
      </c>
      <c r="G72" s="75">
        <v>24.889</v>
      </c>
      <c r="H72" s="75">
        <f t="shared" si="14"/>
        <v>84.77468578630062</v>
      </c>
      <c r="I72" s="75"/>
      <c r="J72" s="87">
        <v>8</v>
      </c>
      <c r="K72" s="75">
        <v>315.72299999999996</v>
      </c>
      <c r="L72" s="75">
        <v>270.643</v>
      </c>
      <c r="M72" s="75">
        <v>210.59099999999998</v>
      </c>
      <c r="N72" s="75">
        <f t="shared" si="15"/>
        <v>77.81136035293727</v>
      </c>
      <c r="O72" s="64" t="s">
        <v>122</v>
      </c>
      <c r="P72" s="65"/>
      <c r="Q72" s="61"/>
      <c r="R72" s="62"/>
      <c r="S72" s="66" t="s">
        <v>123</v>
      </c>
      <c r="T72" s="66" t="s">
        <v>123</v>
      </c>
      <c r="U72" s="66" t="s">
        <v>124</v>
      </c>
      <c r="V72" s="67">
        <f>U73</f>
        <v>2024</v>
      </c>
      <c r="W72" s="61"/>
      <c r="X72" s="62"/>
      <c r="Y72" s="66" t="s">
        <v>123</v>
      </c>
      <c r="Z72" s="66" t="s">
        <v>123</v>
      </c>
      <c r="AA72" s="66" t="s">
        <v>124</v>
      </c>
      <c r="AB72" s="67">
        <f>AA73</f>
        <v>2024</v>
      </c>
    </row>
    <row r="73" spans="1:28" s="73" customFormat="1" ht="11.25" customHeight="1" thickBot="1">
      <c r="A73" s="73" t="s">
        <v>138</v>
      </c>
      <c r="B73" s="75"/>
      <c r="C73" s="75"/>
      <c r="D73" s="87">
        <v>8</v>
      </c>
      <c r="E73" s="75">
        <v>3.852</v>
      </c>
      <c r="F73" s="75">
        <v>4.165</v>
      </c>
      <c r="G73" s="75">
        <v>4.14</v>
      </c>
      <c r="H73" s="75">
        <f t="shared" si="14"/>
        <v>99.39975990396157</v>
      </c>
      <c r="I73" s="75"/>
      <c r="J73" s="87">
        <v>8</v>
      </c>
      <c r="K73" s="75">
        <v>199.176</v>
      </c>
      <c r="L73" s="75">
        <v>158.37599999999998</v>
      </c>
      <c r="M73" s="75">
        <v>154.168</v>
      </c>
      <c r="N73" s="75">
        <f t="shared" si="15"/>
        <v>97.3430317724908</v>
      </c>
      <c r="O73" s="79"/>
      <c r="P73" s="80"/>
      <c r="Q73" s="61"/>
      <c r="R73" s="81" t="s">
        <v>282</v>
      </c>
      <c r="S73" s="82">
        <f>U73-2</f>
        <v>2022</v>
      </c>
      <c r="T73" s="82">
        <f>U73-1</f>
        <v>2023</v>
      </c>
      <c r="U73" s="82">
        <v>2024</v>
      </c>
      <c r="V73" s="130" t="str">
        <f>CONCATENATE(T73,"=100")</f>
        <v>2023=100</v>
      </c>
      <c r="W73" s="61"/>
      <c r="X73" s="81" t="s">
        <v>282</v>
      </c>
      <c r="Y73" s="82">
        <f>AA73-2</f>
        <v>2022</v>
      </c>
      <c r="Z73" s="82">
        <f>AA73-1</f>
        <v>2023</v>
      </c>
      <c r="AA73" s="82">
        <v>2024</v>
      </c>
      <c r="AB73" s="130" t="str">
        <f>CONCATENATE(Z73,"=100")</f>
        <v>2023=100</v>
      </c>
    </row>
    <row r="74" spans="1:28" s="73" customFormat="1" ht="11.25" customHeight="1">
      <c r="A74" s="73" t="s">
        <v>179</v>
      </c>
      <c r="B74" s="75"/>
      <c r="C74" s="75"/>
      <c r="D74" s="87">
        <v>10</v>
      </c>
      <c r="E74" s="75">
        <v>13.627</v>
      </c>
      <c r="F74" s="75">
        <v>11.025</v>
      </c>
      <c r="G74" s="75">
        <v>11.647</v>
      </c>
      <c r="H74" s="75">
        <f t="shared" si="14"/>
        <v>105.64172335600907</v>
      </c>
      <c r="I74" s="75"/>
      <c r="J74" s="87">
        <v>10</v>
      </c>
      <c r="K74" s="75">
        <v>817.046</v>
      </c>
      <c r="L74" s="75">
        <v>634.3810000000001</v>
      </c>
      <c r="M74" s="75">
        <v>697.976</v>
      </c>
      <c r="N74" s="75">
        <f t="shared" si="15"/>
        <v>110.02473277100039</v>
      </c>
      <c r="R74" s="74"/>
      <c r="S74" s="75"/>
      <c r="T74" s="75"/>
      <c r="U74" s="75"/>
      <c r="V74" s="75">
        <f>IF(AND(T74&gt;0,U74&gt;0),U74*100/T74,"")</f>
      </c>
      <c r="W74" s="74"/>
      <c r="X74" s="74"/>
      <c r="Y74" s="75"/>
      <c r="Z74" s="75"/>
      <c r="AA74" s="75"/>
      <c r="AB74" s="75">
        <f>IF(AND(Z74&gt;0,AA74&gt;0),AA74*100/Z74,"")</f>
      </c>
    </row>
    <row r="75" spans="1:28" s="73" customFormat="1" ht="11.25" customHeight="1">
      <c r="A75" s="73" t="s">
        <v>180</v>
      </c>
      <c r="B75" s="75"/>
      <c r="C75" s="75"/>
      <c r="D75" s="87">
        <v>8</v>
      </c>
      <c r="E75" s="75">
        <v>7.47767</v>
      </c>
      <c r="F75" s="75">
        <v>6.979</v>
      </c>
      <c r="G75" s="75">
        <v>7.119</v>
      </c>
      <c r="H75" s="75">
        <f t="shared" si="14"/>
        <v>102.00601805416248</v>
      </c>
      <c r="I75" s="75"/>
      <c r="J75" s="87">
        <v>8</v>
      </c>
      <c r="K75" s="75">
        <v>359.23699999999997</v>
      </c>
      <c r="L75" s="75">
        <v>329.29600000000005</v>
      </c>
      <c r="M75" s="75">
        <v>307.499</v>
      </c>
      <c r="N75" s="75">
        <f t="shared" si="15"/>
        <v>93.38072736990428</v>
      </c>
      <c r="R75" s="74"/>
      <c r="S75" s="75"/>
      <c r="T75" s="75"/>
      <c r="U75" s="75"/>
      <c r="V75" s="75"/>
      <c r="W75" s="74"/>
      <c r="X75" s="74"/>
      <c r="Y75" s="75"/>
      <c r="Z75" s="75"/>
      <c r="AA75" s="75"/>
      <c r="AB75" s="75"/>
    </row>
    <row r="76" spans="1:28" s="73" customFormat="1" ht="11.25" customHeight="1">
      <c r="A76" s="73" t="s">
        <v>181</v>
      </c>
      <c r="B76" s="75"/>
      <c r="C76" s="75"/>
      <c r="D76" s="87">
        <v>8</v>
      </c>
      <c r="E76" s="75">
        <v>25.970010000000002</v>
      </c>
      <c r="F76" s="75">
        <v>22.528</v>
      </c>
      <c r="G76" s="75">
        <v>22.906</v>
      </c>
      <c r="H76" s="75">
        <f t="shared" si="14"/>
        <v>101.67791193181819</v>
      </c>
      <c r="I76" s="75"/>
      <c r="J76" s="87">
        <v>8</v>
      </c>
      <c r="K76" s="75">
        <v>1420.511</v>
      </c>
      <c r="L76" s="75">
        <v>1131.6219999999998</v>
      </c>
      <c r="M76" s="75">
        <v>1159.6430000000003</v>
      </c>
      <c r="N76" s="75">
        <f t="shared" si="15"/>
        <v>102.47618020858559</v>
      </c>
      <c r="O76" s="73" t="s">
        <v>126</v>
      </c>
      <c r="R76" s="87"/>
      <c r="S76" s="75"/>
      <c r="T76" s="75"/>
      <c r="U76" s="75"/>
      <c r="V76" s="75">
        <f aca="true" t="shared" si="16" ref="V76:V83">IF(AND(T76&gt;0,U76&gt;0),U76*100/T76,"")</f>
      </c>
      <c r="W76" s="74"/>
      <c r="X76" s="87"/>
      <c r="Y76" s="75"/>
      <c r="Z76" s="75"/>
      <c r="AA76" s="75"/>
      <c r="AB76" s="75">
        <f aca="true" t="shared" si="17" ref="AB76:AB83">IF(AND(Z76&gt;0,AA76&gt;0),AA76*100/Z76,"")</f>
      </c>
    </row>
    <row r="77" spans="1:28" s="73" customFormat="1" ht="11.25" customHeight="1">
      <c r="A77" s="73" t="s">
        <v>182</v>
      </c>
      <c r="B77" s="75"/>
      <c r="C77" s="75"/>
      <c r="D77" s="87">
        <v>5</v>
      </c>
      <c r="E77" s="75">
        <v>8.228</v>
      </c>
      <c r="F77" s="75">
        <v>7.491</v>
      </c>
      <c r="G77" s="75">
        <v>6.877</v>
      </c>
      <c r="H77" s="75">
        <f t="shared" si="14"/>
        <v>91.80349753036977</v>
      </c>
      <c r="I77" s="75"/>
      <c r="J77" s="87">
        <v>5</v>
      </c>
      <c r="K77" s="75">
        <v>150.55599999999998</v>
      </c>
      <c r="L77" s="75">
        <v>142.735</v>
      </c>
      <c r="M77" s="75">
        <v>129.037</v>
      </c>
      <c r="N77" s="75">
        <f t="shared" si="15"/>
        <v>90.40319473149542</v>
      </c>
      <c r="O77" s="73" t="s">
        <v>127</v>
      </c>
      <c r="P77" s="75"/>
      <c r="Q77" s="75"/>
      <c r="R77" s="87">
        <v>10</v>
      </c>
      <c r="S77" s="75">
        <v>1892.455</v>
      </c>
      <c r="T77" s="75">
        <v>1681.925</v>
      </c>
      <c r="U77" s="75">
        <v>1699.169</v>
      </c>
      <c r="V77" s="75">
        <f t="shared" si="16"/>
        <v>101.02525380144776</v>
      </c>
      <c r="W77" s="75"/>
      <c r="X77" s="87">
        <v>9</v>
      </c>
      <c r="Y77" s="75">
        <v>5582.605999999999</v>
      </c>
      <c r="Z77" s="75">
        <v>3536.316</v>
      </c>
      <c r="AA77" s="75"/>
      <c r="AB77" s="75">
        <f t="shared" si="17"/>
      </c>
    </row>
    <row r="78" spans="1:28" s="73" customFormat="1" ht="11.25" customHeight="1">
      <c r="A78" s="73" t="s">
        <v>293</v>
      </c>
      <c r="B78" s="75"/>
      <c r="C78" s="75"/>
      <c r="D78" s="87">
        <v>6</v>
      </c>
      <c r="E78" s="75">
        <v>19.105</v>
      </c>
      <c r="F78" s="75">
        <v>16.901</v>
      </c>
      <c r="G78" s="75">
        <v>19.503</v>
      </c>
      <c r="H78" s="75">
        <f t="shared" si="14"/>
        <v>115.3955387255192</v>
      </c>
      <c r="I78" s="75"/>
      <c r="J78" s="87">
        <v>6</v>
      </c>
      <c r="K78" s="75">
        <v>138.80599999999998</v>
      </c>
      <c r="L78" s="75">
        <v>116.569</v>
      </c>
      <c r="M78" s="75">
        <v>124.97900000000003</v>
      </c>
      <c r="N78" s="75">
        <f t="shared" si="15"/>
        <v>107.21461108871144</v>
      </c>
      <c r="O78" s="73" t="s">
        <v>128</v>
      </c>
      <c r="P78" s="75"/>
      <c r="Q78" s="75"/>
      <c r="R78" s="87">
        <v>10</v>
      </c>
      <c r="S78" s="75">
        <v>278.668</v>
      </c>
      <c r="T78" s="75">
        <v>268.475</v>
      </c>
      <c r="U78" s="75">
        <v>269.628</v>
      </c>
      <c r="V78" s="75">
        <f t="shared" si="16"/>
        <v>100.42946270602476</v>
      </c>
      <c r="W78" s="75"/>
      <c r="X78" s="87">
        <v>9</v>
      </c>
      <c r="Y78" s="75">
        <v>664.402</v>
      </c>
      <c r="Z78" s="75">
        <v>431.43600000000004</v>
      </c>
      <c r="AA78" s="75"/>
      <c r="AB78" s="75">
        <f t="shared" si="17"/>
      </c>
    </row>
    <row r="79" spans="2:28" s="73" customFormat="1" ht="11.25" customHeight="1">
      <c r="B79" s="75"/>
      <c r="C79" s="75"/>
      <c r="D79" s="87"/>
      <c r="E79" s="75"/>
      <c r="F79" s="75"/>
      <c r="G79" s="75"/>
      <c r="H79" s="75"/>
      <c r="I79" s="75"/>
      <c r="J79" s="87"/>
      <c r="K79" s="75"/>
      <c r="L79" s="75"/>
      <c r="M79" s="75"/>
      <c r="N79" s="75"/>
      <c r="O79" s="73" t="s">
        <v>129</v>
      </c>
      <c r="P79" s="75"/>
      <c r="Q79" s="75"/>
      <c r="R79" s="87">
        <v>10</v>
      </c>
      <c r="S79" s="75">
        <v>2171.123</v>
      </c>
      <c r="T79" s="75">
        <v>1950.4</v>
      </c>
      <c r="U79" s="75">
        <v>1966.796</v>
      </c>
      <c r="V79" s="75">
        <f t="shared" si="16"/>
        <v>100.84064807219032</v>
      </c>
      <c r="W79" s="75"/>
      <c r="X79" s="87">
        <v>9</v>
      </c>
      <c r="Y79" s="75">
        <v>6247.007999999999</v>
      </c>
      <c r="Z79" s="75">
        <v>3967.7520000000004</v>
      </c>
      <c r="AA79" s="75"/>
      <c r="AB79" s="75">
        <f t="shared" si="17"/>
      </c>
    </row>
    <row r="80" spans="1:28" s="73" customFormat="1" ht="11.25" customHeight="1">
      <c r="A80" s="161" t="s">
        <v>310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73" t="s">
        <v>130</v>
      </c>
      <c r="P80" s="75"/>
      <c r="Q80" s="75"/>
      <c r="R80" s="87">
        <v>10</v>
      </c>
      <c r="S80" s="75">
        <v>242.354</v>
      </c>
      <c r="T80" s="75">
        <v>208.604</v>
      </c>
      <c r="U80" s="75">
        <v>210.509</v>
      </c>
      <c r="V80" s="75">
        <f t="shared" si="16"/>
        <v>100.91321355295199</v>
      </c>
      <c r="W80" s="75"/>
      <c r="X80" s="87">
        <v>9</v>
      </c>
      <c r="Y80" s="75">
        <v>570.128</v>
      </c>
      <c r="Z80" s="75">
        <v>222.32000000000002</v>
      </c>
      <c r="AA80" s="75"/>
      <c r="AB80" s="75">
        <f t="shared" si="17"/>
      </c>
    </row>
    <row r="81" spans="1:28" s="73" customFormat="1" ht="11.25" customHeight="1">
      <c r="A81" s="161" t="s">
        <v>311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73" t="s">
        <v>131</v>
      </c>
      <c r="P81" s="75"/>
      <c r="Q81" s="75"/>
      <c r="R81" s="87">
        <v>10</v>
      </c>
      <c r="S81" s="75">
        <v>459.119</v>
      </c>
      <c r="T81" s="75">
        <v>456.813</v>
      </c>
      <c r="U81" s="75">
        <v>499.962</v>
      </c>
      <c r="V81" s="75">
        <f t="shared" si="16"/>
        <v>109.44565938359898</v>
      </c>
      <c r="W81" s="75"/>
      <c r="X81" s="87">
        <v>9</v>
      </c>
      <c r="Y81" s="75">
        <v>833.9140000000001</v>
      </c>
      <c r="Z81" s="75">
        <v>462.069</v>
      </c>
      <c r="AA81" s="75"/>
      <c r="AB81" s="75">
        <f t="shared" si="17"/>
      </c>
    </row>
    <row r="82" spans="1:28" s="73" customFormat="1" ht="11.25" customHeight="1">
      <c r="A82" s="161" t="s">
        <v>312</v>
      </c>
      <c r="B82" s="161"/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73" t="s">
        <v>132</v>
      </c>
      <c r="P82" s="75"/>
      <c r="Q82" s="75"/>
      <c r="R82" s="87">
        <v>10</v>
      </c>
      <c r="S82" s="75">
        <v>99.632</v>
      </c>
      <c r="T82" s="75">
        <v>85.183</v>
      </c>
      <c r="U82" s="75">
        <v>89.815</v>
      </c>
      <c r="V82" s="75">
        <f t="shared" si="16"/>
        <v>105.43770470633811</v>
      </c>
      <c r="W82" s="75"/>
      <c r="X82" s="87">
        <v>9</v>
      </c>
      <c r="Y82" s="75">
        <v>181.497</v>
      </c>
      <c r="Z82" s="75">
        <v>120.20100000000001</v>
      </c>
      <c r="AA82" s="75"/>
      <c r="AB82" s="75">
        <f t="shared" si="17"/>
      </c>
    </row>
    <row r="83" spans="1:28" s="73" customFormat="1" ht="11.25" customHeight="1">
      <c r="A83" s="161" t="s">
        <v>313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73" t="s">
        <v>133</v>
      </c>
      <c r="P83" s="75"/>
      <c r="Q83" s="75"/>
      <c r="R83" s="87">
        <v>10</v>
      </c>
      <c r="S83" s="75">
        <v>280.349</v>
      </c>
      <c r="T83" s="75">
        <v>250.188</v>
      </c>
      <c r="U83" s="75">
        <v>255.893</v>
      </c>
      <c r="V83" s="75">
        <f t="shared" si="16"/>
        <v>102.28028522551041</v>
      </c>
      <c r="W83" s="75"/>
      <c r="X83" s="87">
        <v>9</v>
      </c>
      <c r="Y83" s="75">
        <v>610.06</v>
      </c>
      <c r="Z83" s="75">
        <v>350.412</v>
      </c>
      <c r="AA83" s="75"/>
      <c r="AB83" s="75">
        <f t="shared" si="17"/>
      </c>
    </row>
    <row r="84" spans="1:28" s="73" customFormat="1" ht="11.25" customHeight="1">
      <c r="A84" s="161" t="s">
        <v>314</v>
      </c>
      <c r="B84" s="161"/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P84" s="75"/>
      <c r="Q84" s="75"/>
      <c r="R84" s="87"/>
      <c r="S84" s="75"/>
      <c r="T84" s="75"/>
      <c r="U84" s="75"/>
      <c r="V84" s="75"/>
      <c r="W84" s="75"/>
      <c r="X84" s="87"/>
      <c r="Y84" s="75"/>
      <c r="Z84" s="75"/>
      <c r="AA84" s="75"/>
      <c r="AB84" s="75"/>
    </row>
    <row r="85" spans="1:28" s="73" customFormat="1" ht="11.25" customHeight="1">
      <c r="A85" s="161" t="s">
        <v>315</v>
      </c>
      <c r="B85" s="161"/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73" t="s">
        <v>134</v>
      </c>
      <c r="P85" s="75"/>
      <c r="Q85" s="75"/>
      <c r="R85" s="87"/>
      <c r="S85" s="75"/>
      <c r="T85" s="75"/>
      <c r="U85" s="75"/>
      <c r="V85" s="75"/>
      <c r="W85" s="75"/>
      <c r="X85" s="87"/>
      <c r="Y85" s="75"/>
      <c r="Z85" s="75"/>
      <c r="AA85" s="75"/>
      <c r="AB85" s="75"/>
    </row>
    <row r="86" spans="1:28" s="73" customFormat="1" ht="11.25" customHeight="1">
      <c r="A86" s="161" t="s">
        <v>316</v>
      </c>
      <c r="B86" s="161"/>
      <c r="C86" s="161"/>
      <c r="D86" s="161"/>
      <c r="E86" s="161"/>
      <c r="F86" s="161"/>
      <c r="G86" s="161"/>
      <c r="H86" s="161" t="s">
        <v>317</v>
      </c>
      <c r="I86" s="161"/>
      <c r="J86" s="161"/>
      <c r="K86" s="161"/>
      <c r="L86" s="161"/>
      <c r="M86" s="161"/>
      <c r="N86" s="161" t="s">
        <v>317</v>
      </c>
      <c r="O86" s="73" t="s">
        <v>135</v>
      </c>
      <c r="P86" s="75"/>
      <c r="Q86" s="75"/>
      <c r="R86" s="87">
        <v>10</v>
      </c>
      <c r="S86" s="75">
        <v>7.811</v>
      </c>
      <c r="T86" s="75">
        <v>8.623</v>
      </c>
      <c r="U86" s="75">
        <v>8.625</v>
      </c>
      <c r="V86" s="75">
        <f>IF(AND(T86&gt;0,U86&gt;0),U86*100/T86,"")</f>
        <v>100.02319378406588</v>
      </c>
      <c r="W86" s="75"/>
      <c r="X86" s="87">
        <v>9</v>
      </c>
      <c r="Y86" s="75">
        <v>534.9200000000001</v>
      </c>
      <c r="Z86" s="75">
        <v>374.98</v>
      </c>
      <c r="AA86" s="75"/>
      <c r="AB86" s="75">
        <f>IF(AND(Z86&gt;0,AA86&gt;0),AA86*100/Z86,"")</f>
      </c>
    </row>
    <row r="87" spans="1:28" s="73" customFormat="1" ht="11.25" customHeight="1">
      <c r="A87" s="161" t="s">
        <v>318</v>
      </c>
      <c r="B87" s="161"/>
      <c r="C87" s="161"/>
      <c r="D87" s="161"/>
      <c r="E87" s="161"/>
      <c r="F87" s="161"/>
      <c r="G87" s="161"/>
      <c r="H87" s="161" t="s">
        <v>317</v>
      </c>
      <c r="I87" s="161"/>
      <c r="J87" s="161"/>
      <c r="K87" s="161"/>
      <c r="L87" s="161"/>
      <c r="M87" s="161"/>
      <c r="N87" s="161" t="s">
        <v>317</v>
      </c>
      <c r="P87" s="75"/>
      <c r="Q87" s="75"/>
      <c r="R87" s="87"/>
      <c r="S87" s="75"/>
      <c r="T87" s="75"/>
      <c r="U87" s="75"/>
      <c r="V87" s="75"/>
      <c r="W87" s="75"/>
      <c r="X87" s="87"/>
      <c r="Y87" s="75"/>
      <c r="Z87" s="75"/>
      <c r="AA87" s="75"/>
      <c r="AB87" s="75"/>
    </row>
    <row r="88" spans="1:28" s="73" customFormat="1" ht="11.25" customHeight="1">
      <c r="A88" s="161" t="s">
        <v>319</v>
      </c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73" t="s">
        <v>136</v>
      </c>
      <c r="P88" s="75"/>
      <c r="Q88" s="75"/>
      <c r="R88" s="87"/>
      <c r="S88" s="75"/>
      <c r="T88" s="75"/>
      <c r="U88" s="75"/>
      <c r="V88" s="75"/>
      <c r="W88" s="75"/>
      <c r="X88" s="87"/>
      <c r="Y88" s="75"/>
      <c r="Z88" s="75"/>
      <c r="AA88" s="75"/>
      <c r="AB88" s="75"/>
    </row>
    <row r="89" spans="1:28" s="73" customFormat="1" ht="11.25" customHeight="1">
      <c r="A89" s="161" t="s">
        <v>320</v>
      </c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73" t="s">
        <v>137</v>
      </c>
      <c r="P89" s="75"/>
      <c r="Q89" s="75"/>
      <c r="R89" s="87">
        <v>10</v>
      </c>
      <c r="S89" s="75">
        <v>9.48994</v>
      </c>
      <c r="T89" s="75">
        <v>9.228</v>
      </c>
      <c r="U89" s="75">
        <v>9.133</v>
      </c>
      <c r="V89" s="75">
        <f aca="true" t="shared" si="18" ref="V89:V96">IF(AND(T89&gt;0,U89&gt;0),U89*100/T89,"")</f>
        <v>98.97052449068053</v>
      </c>
      <c r="W89" s="75"/>
      <c r="X89" s="87">
        <v>5</v>
      </c>
      <c r="Y89" s="75">
        <v>830.8380000000001</v>
      </c>
      <c r="Z89" s="75">
        <v>754.789</v>
      </c>
      <c r="AA89" s="75"/>
      <c r="AB89" s="75">
        <f aca="true" t="shared" si="19" ref="AB89:AB96">IF(AND(Z89&gt;0,AA89&gt;0),AA89*100/Z89,"")</f>
      </c>
    </row>
    <row r="90" spans="1:28" s="73" customFormat="1" ht="11.25" customHeight="1">
      <c r="A90" s="161" t="s">
        <v>321</v>
      </c>
      <c r="B90" s="161"/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73" t="s">
        <v>138</v>
      </c>
      <c r="P90" s="75"/>
      <c r="Q90" s="75"/>
      <c r="R90" s="87">
        <v>10</v>
      </c>
      <c r="S90" s="75">
        <v>4.165</v>
      </c>
      <c r="T90" s="75">
        <v>4.14</v>
      </c>
      <c r="U90" s="75">
        <v>4.229</v>
      </c>
      <c r="V90" s="75">
        <f t="shared" si="18"/>
        <v>102.14975845410629</v>
      </c>
      <c r="W90" s="75"/>
      <c r="X90" s="87">
        <v>8</v>
      </c>
      <c r="Y90" s="75">
        <v>158.37599999999998</v>
      </c>
      <c r="Z90" s="75">
        <v>154.168</v>
      </c>
      <c r="AA90" s="75"/>
      <c r="AB90" s="75">
        <f t="shared" si="19"/>
      </c>
    </row>
    <row r="91" spans="1:28" s="73" customFormat="1" ht="11.25" customHeight="1">
      <c r="A91" s="161" t="s">
        <v>322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73" t="s">
        <v>139</v>
      </c>
      <c r="P91" s="75"/>
      <c r="Q91" s="75"/>
      <c r="R91" s="87">
        <v>10</v>
      </c>
      <c r="S91" s="75">
        <v>2.747</v>
      </c>
      <c r="T91" s="75">
        <v>2.609</v>
      </c>
      <c r="U91" s="75">
        <v>2.104</v>
      </c>
      <c r="V91" s="75">
        <f t="shared" si="18"/>
        <v>80.6439248754312</v>
      </c>
      <c r="W91" s="75"/>
      <c r="X91" s="87">
        <v>10</v>
      </c>
      <c r="Y91" s="75">
        <v>77.45499999999998</v>
      </c>
      <c r="Z91" s="75">
        <v>78.065</v>
      </c>
      <c r="AA91" s="75">
        <v>50.846000000000004</v>
      </c>
      <c r="AB91" s="75">
        <f t="shared" si="19"/>
        <v>65.13290206878884</v>
      </c>
    </row>
    <row r="92" spans="1:28" s="73" customFormat="1" ht="12" customHeight="1">
      <c r="A92" s="161" t="s">
        <v>323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73" t="s">
        <v>297</v>
      </c>
      <c r="P92" s="75"/>
      <c r="Q92" s="75"/>
      <c r="R92" s="87">
        <v>9</v>
      </c>
      <c r="S92" s="75">
        <v>44.5</v>
      </c>
      <c r="T92" s="75">
        <v>45.28</v>
      </c>
      <c r="U92" s="75">
        <v>45.5</v>
      </c>
      <c r="V92" s="75">
        <f t="shared" si="18"/>
        <v>100.48586572438163</v>
      </c>
      <c r="W92" s="75"/>
      <c r="X92" s="87">
        <v>10</v>
      </c>
      <c r="Y92" s="75">
        <v>144.953</v>
      </c>
      <c r="Z92" s="75">
        <v>147.82039999999998</v>
      </c>
      <c r="AA92" s="75">
        <v>147.5154</v>
      </c>
      <c r="AB92" s="75">
        <f t="shared" si="19"/>
        <v>99.79366853289534</v>
      </c>
    </row>
    <row r="93" spans="1:28" s="61" customFormat="1" ht="11.25">
      <c r="A93" s="161" t="s">
        <v>324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73" t="s">
        <v>298</v>
      </c>
      <c r="P93" s="75"/>
      <c r="Q93" s="75"/>
      <c r="R93" s="87">
        <v>9</v>
      </c>
      <c r="S93" s="75">
        <v>10.078</v>
      </c>
      <c r="T93" s="75">
        <v>9.75</v>
      </c>
      <c r="U93" s="75">
        <v>9.75</v>
      </c>
      <c r="V93" s="75">
        <f t="shared" si="18"/>
        <v>100</v>
      </c>
      <c r="W93" s="75"/>
      <c r="X93" s="87">
        <v>10</v>
      </c>
      <c r="Y93" s="75">
        <v>17.023000000000003</v>
      </c>
      <c r="Z93" s="75">
        <v>16.318000000000005</v>
      </c>
      <c r="AA93" s="75">
        <v>16.122</v>
      </c>
      <c r="AB93" s="75">
        <f t="shared" si="19"/>
        <v>98.79887241083463</v>
      </c>
    </row>
    <row r="94" spans="1:28" s="85" customFormat="1" ht="11.25" customHeight="1">
      <c r="A94" s="161" t="s">
        <v>325</v>
      </c>
      <c r="B94" s="161"/>
      <c r="C94" s="161"/>
      <c r="D94" s="161"/>
      <c r="E94" s="161"/>
      <c r="F94" s="161"/>
      <c r="G94" s="161"/>
      <c r="H94" s="161" t="s">
        <v>317</v>
      </c>
      <c r="I94" s="161"/>
      <c r="J94" s="161"/>
      <c r="K94" s="161"/>
      <c r="L94" s="161"/>
      <c r="M94" s="161"/>
      <c r="N94" s="161" t="s">
        <v>317</v>
      </c>
      <c r="O94" s="73" t="s">
        <v>140</v>
      </c>
      <c r="P94" s="75"/>
      <c r="Q94" s="75"/>
      <c r="R94" s="87">
        <v>10</v>
      </c>
      <c r="S94" s="75">
        <v>10.959</v>
      </c>
      <c r="T94" s="75">
        <v>10.969</v>
      </c>
      <c r="U94" s="75">
        <v>11.492</v>
      </c>
      <c r="V94" s="75">
        <f t="shared" si="18"/>
        <v>104.76798249612546</v>
      </c>
      <c r="W94" s="75"/>
      <c r="X94" s="87">
        <v>10</v>
      </c>
      <c r="Y94" s="75">
        <v>617.4730000000001</v>
      </c>
      <c r="Z94" s="75">
        <v>560.258</v>
      </c>
      <c r="AA94" s="75"/>
      <c r="AB94" s="75">
        <f t="shared" si="19"/>
      </c>
    </row>
    <row r="95" spans="1:28" s="85" customFormat="1" ht="11.25">
      <c r="A95" s="161" t="s">
        <v>326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73" t="s">
        <v>141</v>
      </c>
      <c r="P95" s="75"/>
      <c r="Q95" s="75"/>
      <c r="R95" s="87">
        <v>9</v>
      </c>
      <c r="S95" s="75">
        <v>4.73172</v>
      </c>
      <c r="T95" s="75">
        <v>4.793</v>
      </c>
      <c r="U95" s="75">
        <v>4.756</v>
      </c>
      <c r="V95" s="75">
        <f t="shared" si="18"/>
        <v>99.22804089296892</v>
      </c>
      <c r="W95" s="75"/>
      <c r="X95" s="87">
        <v>10</v>
      </c>
      <c r="Y95" s="75">
        <v>23.372</v>
      </c>
      <c r="Z95" s="75">
        <v>24.401999999999997</v>
      </c>
      <c r="AA95" s="75">
        <v>23.150000000000006</v>
      </c>
      <c r="AB95" s="75">
        <f t="shared" si="19"/>
        <v>94.86927301040902</v>
      </c>
    </row>
    <row r="96" spans="1:28" s="85" customFormat="1" ht="11.25">
      <c r="A96" s="161" t="s">
        <v>327</v>
      </c>
      <c r="B96" s="161"/>
      <c r="C96" s="161"/>
      <c r="D96" s="161"/>
      <c r="E96" s="161"/>
      <c r="F96" s="161"/>
      <c r="G96" s="161"/>
      <c r="H96" s="161" t="s">
        <v>317</v>
      </c>
      <c r="I96" s="161"/>
      <c r="J96" s="161"/>
      <c r="K96" s="161"/>
      <c r="L96" s="161"/>
      <c r="M96" s="161"/>
      <c r="N96" s="161" t="s">
        <v>317</v>
      </c>
      <c r="O96" s="73" t="s">
        <v>301</v>
      </c>
      <c r="P96" s="75"/>
      <c r="Q96" s="75"/>
      <c r="R96" s="87">
        <v>10</v>
      </c>
      <c r="S96" s="75">
        <v>31.9</v>
      </c>
      <c r="T96" s="75">
        <v>32.1</v>
      </c>
      <c r="U96" s="75">
        <v>40.8</v>
      </c>
      <c r="V96" s="75">
        <f t="shared" si="18"/>
        <v>127.10280373831773</v>
      </c>
      <c r="W96" s="75"/>
      <c r="X96" s="87">
        <v>10</v>
      </c>
      <c r="Y96" s="75">
        <v>6.1450000000000005</v>
      </c>
      <c r="Z96" s="75">
        <v>5.140000000000001</v>
      </c>
      <c r="AA96" s="75">
        <v>8.975999999999999</v>
      </c>
      <c r="AB96" s="75">
        <f t="shared" si="19"/>
        <v>174.6303501945525</v>
      </c>
    </row>
    <row r="97" spans="1:14" s="85" customFormat="1" ht="9.75">
      <c r="A97" s="161" t="s">
        <v>328</v>
      </c>
      <c r="B97" s="161"/>
      <c r="C97" s="161"/>
      <c r="D97" s="161"/>
      <c r="E97" s="161"/>
      <c r="F97" s="161"/>
      <c r="G97" s="161"/>
      <c r="H97" s="161" t="s">
        <v>317</v>
      </c>
      <c r="I97" s="161"/>
      <c r="J97" s="161"/>
      <c r="K97" s="161"/>
      <c r="L97" s="161"/>
      <c r="M97" s="161"/>
      <c r="N97" s="161" t="s">
        <v>317</v>
      </c>
    </row>
    <row r="98" spans="1:14" s="85" customFormat="1" ht="11.25" customHeight="1">
      <c r="A98" s="73"/>
      <c r="B98" s="73"/>
      <c r="C98" s="73"/>
      <c r="D98" s="76"/>
      <c r="E98" s="75"/>
      <c r="F98" s="75"/>
      <c r="G98" s="75"/>
      <c r="H98" s="75"/>
      <c r="I98" s="74"/>
      <c r="J98" s="76"/>
      <c r="K98" s="75"/>
      <c r="L98" s="75"/>
      <c r="M98" s="75"/>
      <c r="N98" s="75"/>
    </row>
    <row r="99" spans="1:14" s="85" customFormat="1" ht="11.25" customHeight="1">
      <c r="A99" s="73"/>
      <c r="B99" s="73"/>
      <c r="C99" s="73"/>
      <c r="D99" s="76"/>
      <c r="E99" s="75"/>
      <c r="F99" s="75"/>
      <c r="G99" s="75"/>
      <c r="H99" s="75">
        <f aca="true" t="shared" si="20" ref="H99:H137">IF(AND(F99&gt;0,G99&gt;0),G99*100/F99,"")</f>
      </c>
      <c r="I99" s="74"/>
      <c r="J99" s="76"/>
      <c r="K99" s="75"/>
      <c r="L99" s="75"/>
      <c r="M99" s="75"/>
      <c r="N99" s="75">
        <f aca="true" t="shared" si="21" ref="N99:N137">IF(AND(L99&gt;0,M99&gt;0),M99*100/L99,"")</f>
      </c>
    </row>
    <row r="100" spans="1:14" s="85" customFormat="1" ht="11.25" customHeight="1">
      <c r="A100" s="73"/>
      <c r="B100" s="73"/>
      <c r="C100" s="73"/>
      <c r="D100" s="76"/>
      <c r="E100" s="75"/>
      <c r="F100" s="75"/>
      <c r="G100" s="75"/>
      <c r="H100" s="75">
        <f t="shared" si="20"/>
      </c>
      <c r="I100" s="74"/>
      <c r="J100" s="76"/>
      <c r="K100" s="75"/>
      <c r="L100" s="75"/>
      <c r="M100" s="75"/>
      <c r="N100" s="75">
        <f t="shared" si="21"/>
      </c>
    </row>
    <row r="101" spans="1:14" ht="11.25" customHeight="1">
      <c r="A101" s="73"/>
      <c r="B101" s="73"/>
      <c r="C101" s="73"/>
      <c r="D101" s="76"/>
      <c r="E101" s="75"/>
      <c r="F101" s="75"/>
      <c r="G101" s="75"/>
      <c r="H101" s="75">
        <f t="shared" si="20"/>
      </c>
      <c r="I101" s="74"/>
      <c r="J101" s="76"/>
      <c r="K101" s="75"/>
      <c r="L101" s="75"/>
      <c r="M101" s="75"/>
      <c r="N101" s="75">
        <f t="shared" si="21"/>
      </c>
    </row>
    <row r="102" spans="1:14" ht="11.25" customHeight="1">
      <c r="A102" s="73"/>
      <c r="B102" s="73"/>
      <c r="C102" s="73"/>
      <c r="D102" s="76"/>
      <c r="E102" s="75"/>
      <c r="F102" s="75"/>
      <c r="G102" s="75"/>
      <c r="H102" s="75">
        <f t="shared" si="20"/>
      </c>
      <c r="I102" s="74"/>
      <c r="J102" s="76"/>
      <c r="K102" s="75"/>
      <c r="L102" s="75"/>
      <c r="M102" s="75"/>
      <c r="N102" s="75">
        <f t="shared" si="21"/>
      </c>
    </row>
    <row r="103" spans="1:14" ht="11.25" customHeight="1">
      <c r="A103" s="73"/>
      <c r="B103" s="73"/>
      <c r="C103" s="73"/>
      <c r="D103" s="76"/>
      <c r="E103" s="75"/>
      <c r="F103" s="75"/>
      <c r="G103" s="75"/>
      <c r="H103" s="75">
        <f t="shared" si="20"/>
      </c>
      <c r="I103" s="74"/>
      <c r="J103" s="76"/>
      <c r="K103" s="75"/>
      <c r="L103" s="75"/>
      <c r="M103" s="75"/>
      <c r="N103" s="75">
        <f t="shared" si="21"/>
      </c>
    </row>
    <row r="104" spans="1:14" ht="11.25" customHeight="1">
      <c r="A104" s="73"/>
      <c r="B104" s="73"/>
      <c r="C104" s="73"/>
      <c r="D104" s="76"/>
      <c r="E104" s="75"/>
      <c r="F104" s="75"/>
      <c r="G104" s="75"/>
      <c r="H104" s="75">
        <f t="shared" si="20"/>
      </c>
      <c r="I104" s="74"/>
      <c r="J104" s="76"/>
      <c r="K104" s="75"/>
      <c r="L104" s="75"/>
      <c r="M104" s="75"/>
      <c r="N104" s="75">
        <f t="shared" si="21"/>
      </c>
    </row>
    <row r="105" spans="1:14" ht="11.25" customHeight="1">
      <c r="A105" s="73"/>
      <c r="B105" s="73"/>
      <c r="C105" s="73"/>
      <c r="D105" s="76"/>
      <c r="E105" s="75"/>
      <c r="F105" s="75"/>
      <c r="G105" s="75"/>
      <c r="H105" s="75">
        <f t="shared" si="20"/>
      </c>
      <c r="I105" s="74"/>
      <c r="J105" s="76"/>
      <c r="K105" s="75"/>
      <c r="L105" s="75"/>
      <c r="M105" s="75"/>
      <c r="N105" s="75">
        <f t="shared" si="21"/>
      </c>
    </row>
    <row r="106" spans="1:14" ht="11.25" customHeight="1">
      <c r="A106" s="73"/>
      <c r="B106" s="73"/>
      <c r="C106" s="73"/>
      <c r="D106" s="76"/>
      <c r="E106" s="75"/>
      <c r="F106" s="75"/>
      <c r="G106" s="75"/>
      <c r="H106" s="75">
        <f t="shared" si="20"/>
      </c>
      <c r="I106" s="74"/>
      <c r="J106" s="76"/>
      <c r="K106" s="75"/>
      <c r="L106" s="75"/>
      <c r="M106" s="75"/>
      <c r="N106" s="75">
        <f t="shared" si="21"/>
      </c>
    </row>
    <row r="107" spans="1:14" ht="11.25" customHeight="1">
      <c r="A107" s="73"/>
      <c r="B107" s="73"/>
      <c r="C107" s="73"/>
      <c r="D107" s="76"/>
      <c r="E107" s="75"/>
      <c r="F107" s="75"/>
      <c r="G107" s="75"/>
      <c r="H107" s="75">
        <f t="shared" si="20"/>
      </c>
      <c r="I107" s="74"/>
      <c r="J107" s="76"/>
      <c r="K107" s="75"/>
      <c r="L107" s="75"/>
      <c r="M107" s="75"/>
      <c r="N107" s="75">
        <f t="shared" si="21"/>
      </c>
    </row>
    <row r="108" spans="1:14" ht="11.25" customHeight="1">
      <c r="A108" s="73"/>
      <c r="B108" s="73"/>
      <c r="C108" s="73"/>
      <c r="D108" s="76"/>
      <c r="E108" s="75"/>
      <c r="F108" s="75"/>
      <c r="G108" s="75"/>
      <c r="H108" s="75">
        <f t="shared" si="20"/>
      </c>
      <c r="I108" s="74"/>
      <c r="J108" s="76"/>
      <c r="K108" s="75"/>
      <c r="L108" s="75"/>
      <c r="M108" s="75"/>
      <c r="N108" s="75">
        <f t="shared" si="21"/>
      </c>
    </row>
    <row r="109" spans="1:14" ht="11.25" customHeight="1">
      <c r="A109" s="73"/>
      <c r="B109" s="73"/>
      <c r="C109" s="73"/>
      <c r="D109" s="76"/>
      <c r="E109" s="75"/>
      <c r="F109" s="75"/>
      <c r="G109" s="75"/>
      <c r="H109" s="75">
        <f t="shared" si="20"/>
      </c>
      <c r="I109" s="74"/>
      <c r="J109" s="76"/>
      <c r="K109" s="75"/>
      <c r="L109" s="75"/>
      <c r="M109" s="75"/>
      <c r="N109" s="75">
        <f t="shared" si="21"/>
      </c>
    </row>
    <row r="110" spans="1:14" ht="11.25" customHeight="1">
      <c r="A110" s="73"/>
      <c r="B110" s="73"/>
      <c r="C110" s="73"/>
      <c r="D110" s="76"/>
      <c r="E110" s="75"/>
      <c r="F110" s="75"/>
      <c r="G110" s="75"/>
      <c r="H110" s="75">
        <f t="shared" si="20"/>
      </c>
      <c r="I110" s="74"/>
      <c r="J110" s="76"/>
      <c r="K110" s="75"/>
      <c r="L110" s="75"/>
      <c r="M110" s="75"/>
      <c r="N110" s="75">
        <f t="shared" si="21"/>
      </c>
    </row>
    <row r="111" spans="1:14" ht="11.25" customHeight="1">
      <c r="A111" s="73"/>
      <c r="B111" s="73"/>
      <c r="C111" s="73"/>
      <c r="D111" s="76"/>
      <c r="E111" s="75"/>
      <c r="F111" s="75"/>
      <c r="G111" s="75"/>
      <c r="H111" s="75">
        <f t="shared" si="20"/>
      </c>
      <c r="I111" s="74"/>
      <c r="J111" s="76"/>
      <c r="K111" s="75"/>
      <c r="L111" s="75"/>
      <c r="M111" s="75"/>
      <c r="N111" s="75">
        <f t="shared" si="21"/>
      </c>
    </row>
    <row r="112" spans="1:14" ht="11.25" customHeight="1">
      <c r="A112" s="73"/>
      <c r="B112" s="73"/>
      <c r="C112" s="73"/>
      <c r="D112" s="76"/>
      <c r="E112" s="75"/>
      <c r="F112" s="75"/>
      <c r="G112" s="75"/>
      <c r="H112" s="75">
        <f t="shared" si="20"/>
      </c>
      <c r="I112" s="74"/>
      <c r="J112" s="76"/>
      <c r="K112" s="75"/>
      <c r="L112" s="75"/>
      <c r="M112" s="75"/>
      <c r="N112" s="75">
        <f t="shared" si="21"/>
      </c>
    </row>
    <row r="113" spans="1:14" ht="11.25" customHeight="1">
      <c r="A113" s="73"/>
      <c r="B113" s="73"/>
      <c r="C113" s="73"/>
      <c r="D113" s="76"/>
      <c r="E113" s="75"/>
      <c r="F113" s="75"/>
      <c r="G113" s="75"/>
      <c r="H113" s="75">
        <f t="shared" si="20"/>
      </c>
      <c r="I113" s="74"/>
      <c r="J113" s="76"/>
      <c r="K113" s="75"/>
      <c r="L113" s="75"/>
      <c r="M113" s="75"/>
      <c r="N113" s="75">
        <f t="shared" si="21"/>
      </c>
    </row>
    <row r="114" spans="1:28" ht="11.25" customHeight="1">
      <c r="A114" s="73"/>
      <c r="B114" s="73"/>
      <c r="C114" s="73"/>
      <c r="D114" s="76"/>
      <c r="E114" s="75"/>
      <c r="F114" s="75"/>
      <c r="G114" s="75"/>
      <c r="H114" s="75">
        <f t="shared" si="20"/>
      </c>
      <c r="I114" s="74"/>
      <c r="J114" s="76"/>
      <c r="K114" s="75"/>
      <c r="L114" s="75"/>
      <c r="M114" s="75"/>
      <c r="N114" s="75">
        <f t="shared" si="21"/>
      </c>
      <c r="O114" s="73"/>
      <c r="P114" s="75"/>
      <c r="Q114" s="75"/>
      <c r="R114" s="87"/>
      <c r="S114" s="75"/>
      <c r="T114" s="75"/>
      <c r="U114" s="75"/>
      <c r="V114" s="75"/>
      <c r="W114" s="75"/>
      <c r="X114" s="87"/>
      <c r="Y114" s="75"/>
      <c r="Z114" s="75"/>
      <c r="AA114" s="75"/>
      <c r="AB114" s="75"/>
    </row>
    <row r="115" spans="1:28" ht="11.25" customHeight="1">
      <c r="A115" s="73"/>
      <c r="B115" s="73"/>
      <c r="C115" s="73"/>
      <c r="D115" s="76"/>
      <c r="E115" s="75"/>
      <c r="F115" s="75"/>
      <c r="G115" s="75"/>
      <c r="H115" s="75">
        <f t="shared" si="20"/>
      </c>
      <c r="I115" s="74"/>
      <c r="J115" s="76"/>
      <c r="K115" s="75"/>
      <c r="L115" s="75"/>
      <c r="M115" s="75"/>
      <c r="N115" s="75">
        <f t="shared" si="21"/>
      </c>
      <c r="O115" s="77"/>
      <c r="P115" s="75"/>
      <c r="Q115" s="75"/>
      <c r="R115" s="86"/>
      <c r="S115" s="75"/>
      <c r="T115" s="75"/>
      <c r="U115" s="75"/>
      <c r="V115" s="75"/>
      <c r="W115" s="75"/>
      <c r="X115" s="86"/>
      <c r="Y115" s="75"/>
      <c r="Z115" s="75"/>
      <c r="AA115" s="75"/>
      <c r="AB115" s="75"/>
    </row>
    <row r="116" spans="1:28" ht="11.25" customHeight="1">
      <c r="A116" s="73"/>
      <c r="B116" s="73"/>
      <c r="C116" s="73"/>
      <c r="D116" s="76"/>
      <c r="E116" s="75"/>
      <c r="F116" s="75"/>
      <c r="G116" s="75"/>
      <c r="H116" s="75">
        <f t="shared" si="20"/>
      </c>
      <c r="I116" s="74"/>
      <c r="J116" s="76"/>
      <c r="K116" s="75"/>
      <c r="L116" s="75"/>
      <c r="M116" s="75"/>
      <c r="N116" s="75">
        <f t="shared" si="21"/>
      </c>
      <c r="O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</row>
    <row r="117" spans="1:28" ht="11.25" customHeight="1">
      <c r="A117" s="73"/>
      <c r="B117" s="73"/>
      <c r="C117" s="73"/>
      <c r="D117" s="76"/>
      <c r="E117" s="75"/>
      <c r="F117" s="75"/>
      <c r="G117" s="75"/>
      <c r="H117" s="75">
        <f t="shared" si="20"/>
      </c>
      <c r="I117" s="74"/>
      <c r="J117" s="76"/>
      <c r="K117" s="75"/>
      <c r="L117" s="75"/>
      <c r="M117" s="75"/>
      <c r="N117" s="75">
        <f t="shared" si="21"/>
      </c>
      <c r="O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</row>
    <row r="118" spans="1:28" ht="11.25" customHeight="1">
      <c r="A118" s="73"/>
      <c r="B118" s="73"/>
      <c r="C118" s="73"/>
      <c r="D118" s="76"/>
      <c r="E118" s="75"/>
      <c r="F118" s="75"/>
      <c r="G118" s="75"/>
      <c r="H118" s="75">
        <f t="shared" si="20"/>
      </c>
      <c r="I118" s="74"/>
      <c r="J118" s="76"/>
      <c r="K118" s="75"/>
      <c r="L118" s="75"/>
      <c r="M118" s="75"/>
      <c r="N118" s="75">
        <f t="shared" si="21"/>
      </c>
      <c r="O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</row>
    <row r="119" spans="1:28" ht="11.25" customHeight="1">
      <c r="A119" s="73"/>
      <c r="B119" s="73"/>
      <c r="C119" s="73"/>
      <c r="D119" s="76"/>
      <c r="E119" s="75"/>
      <c r="F119" s="75"/>
      <c r="G119" s="75"/>
      <c r="H119" s="75">
        <f t="shared" si="20"/>
      </c>
      <c r="I119" s="74"/>
      <c r="J119" s="76"/>
      <c r="K119" s="75"/>
      <c r="L119" s="75"/>
      <c r="M119" s="75"/>
      <c r="N119" s="75">
        <f t="shared" si="21"/>
      </c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</row>
    <row r="120" spans="1:28" ht="11.25" customHeight="1">
      <c r="A120" s="73"/>
      <c r="B120" s="73"/>
      <c r="C120" s="73"/>
      <c r="D120" s="76"/>
      <c r="E120" s="75"/>
      <c r="F120" s="75"/>
      <c r="G120" s="75"/>
      <c r="H120" s="75">
        <f t="shared" si="20"/>
      </c>
      <c r="I120" s="74"/>
      <c r="J120" s="76"/>
      <c r="K120" s="75"/>
      <c r="L120" s="75"/>
      <c r="M120" s="75"/>
      <c r="N120" s="75">
        <f t="shared" si="21"/>
      </c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</row>
    <row r="121" spans="1:28" ht="11.25" customHeight="1">
      <c r="A121" s="73"/>
      <c r="B121" s="73"/>
      <c r="C121" s="73"/>
      <c r="D121" s="76"/>
      <c r="E121" s="75"/>
      <c r="F121" s="75"/>
      <c r="G121" s="75"/>
      <c r="H121" s="75">
        <f t="shared" si="20"/>
      </c>
      <c r="I121" s="74"/>
      <c r="J121" s="76"/>
      <c r="K121" s="75"/>
      <c r="L121" s="75"/>
      <c r="M121" s="75"/>
      <c r="N121" s="75">
        <f t="shared" si="21"/>
      </c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</row>
    <row r="122" spans="1:28" ht="11.25" customHeight="1">
      <c r="A122" s="73"/>
      <c r="B122" s="73"/>
      <c r="C122" s="73"/>
      <c r="D122" s="76"/>
      <c r="E122" s="75"/>
      <c r="F122" s="75"/>
      <c r="G122" s="75"/>
      <c r="H122" s="75">
        <f t="shared" si="20"/>
      </c>
      <c r="I122" s="74"/>
      <c r="J122" s="76"/>
      <c r="K122" s="75"/>
      <c r="L122" s="75"/>
      <c r="M122" s="75"/>
      <c r="N122" s="75">
        <f t="shared" si="21"/>
      </c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</row>
    <row r="123" spans="1:28" ht="11.25" customHeight="1">
      <c r="A123" s="73"/>
      <c r="B123" s="73"/>
      <c r="C123" s="73"/>
      <c r="D123" s="76"/>
      <c r="E123" s="75"/>
      <c r="F123" s="75"/>
      <c r="G123" s="75"/>
      <c r="H123" s="75">
        <f t="shared" si="20"/>
      </c>
      <c r="I123" s="74"/>
      <c r="J123" s="76"/>
      <c r="K123" s="75"/>
      <c r="L123" s="75"/>
      <c r="M123" s="75"/>
      <c r="N123" s="75">
        <f t="shared" si="21"/>
      </c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</row>
    <row r="124" spans="1:28" ht="11.25" customHeight="1">
      <c r="A124" s="73"/>
      <c r="B124" s="73"/>
      <c r="C124" s="73"/>
      <c r="D124" s="76"/>
      <c r="E124" s="75"/>
      <c r="F124" s="75"/>
      <c r="G124" s="75"/>
      <c r="H124" s="75">
        <f t="shared" si="20"/>
      </c>
      <c r="I124" s="74"/>
      <c r="J124" s="76"/>
      <c r="K124" s="75"/>
      <c r="L124" s="75"/>
      <c r="M124" s="75"/>
      <c r="N124" s="75">
        <f t="shared" si="21"/>
      </c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</row>
    <row r="125" spans="1:28" ht="11.25" customHeight="1">
      <c r="A125" s="73"/>
      <c r="B125" s="73"/>
      <c r="C125" s="73"/>
      <c r="D125" s="76"/>
      <c r="E125" s="75"/>
      <c r="F125" s="75"/>
      <c r="G125" s="75"/>
      <c r="H125" s="75">
        <f t="shared" si="20"/>
      </c>
      <c r="I125" s="74"/>
      <c r="J125" s="76"/>
      <c r="K125" s="75"/>
      <c r="L125" s="75"/>
      <c r="M125" s="75"/>
      <c r="N125" s="75">
        <f t="shared" si="21"/>
      </c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</row>
    <row r="126" spans="1:28" ht="11.25" customHeight="1">
      <c r="A126" s="73"/>
      <c r="B126" s="73"/>
      <c r="C126" s="73"/>
      <c r="D126" s="76"/>
      <c r="E126" s="75"/>
      <c r="F126" s="75"/>
      <c r="G126" s="75"/>
      <c r="H126" s="75">
        <f t="shared" si="20"/>
      </c>
      <c r="I126" s="74"/>
      <c r="J126" s="76"/>
      <c r="K126" s="75"/>
      <c r="L126" s="75"/>
      <c r="M126" s="75"/>
      <c r="N126" s="75">
        <f t="shared" si="21"/>
      </c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</row>
    <row r="127" spans="1:28" ht="11.25" customHeight="1">
      <c r="A127" s="73"/>
      <c r="B127" s="73"/>
      <c r="C127" s="73"/>
      <c r="D127" s="76"/>
      <c r="E127" s="75"/>
      <c r="F127" s="75"/>
      <c r="G127" s="75"/>
      <c r="H127" s="75">
        <f t="shared" si="20"/>
      </c>
      <c r="I127" s="74"/>
      <c r="J127" s="76"/>
      <c r="K127" s="75"/>
      <c r="L127" s="75"/>
      <c r="M127" s="75"/>
      <c r="N127" s="75">
        <f t="shared" si="21"/>
      </c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</row>
    <row r="128" spans="1:28" ht="11.25" customHeight="1">
      <c r="A128" s="73"/>
      <c r="B128" s="73"/>
      <c r="C128" s="73"/>
      <c r="D128" s="76"/>
      <c r="E128" s="75"/>
      <c r="F128" s="75"/>
      <c r="G128" s="75"/>
      <c r="H128" s="75">
        <f t="shared" si="20"/>
      </c>
      <c r="I128" s="74"/>
      <c r="J128" s="76"/>
      <c r="K128" s="75"/>
      <c r="L128" s="75"/>
      <c r="M128" s="75"/>
      <c r="N128" s="75">
        <f t="shared" si="21"/>
      </c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</row>
    <row r="129" spans="1:28" ht="11.25" customHeight="1">
      <c r="A129" s="73"/>
      <c r="B129" s="73"/>
      <c r="C129" s="73"/>
      <c r="D129" s="76"/>
      <c r="E129" s="75"/>
      <c r="F129" s="75"/>
      <c r="G129" s="75"/>
      <c r="H129" s="75">
        <f t="shared" si="20"/>
      </c>
      <c r="I129" s="74"/>
      <c r="J129" s="76"/>
      <c r="K129" s="75"/>
      <c r="L129" s="75"/>
      <c r="M129" s="75"/>
      <c r="N129" s="75">
        <f t="shared" si="21"/>
      </c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</row>
    <row r="130" spans="1:28" ht="11.25" customHeight="1">
      <c r="A130" s="73"/>
      <c r="B130" s="73"/>
      <c r="C130" s="73"/>
      <c r="D130" s="76"/>
      <c r="E130" s="75"/>
      <c r="F130" s="75"/>
      <c r="G130" s="75"/>
      <c r="H130" s="75">
        <f t="shared" si="20"/>
      </c>
      <c r="I130" s="74"/>
      <c r="J130" s="76"/>
      <c r="K130" s="75"/>
      <c r="L130" s="75"/>
      <c r="M130" s="75"/>
      <c r="N130" s="75">
        <f t="shared" si="21"/>
      </c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</row>
    <row r="131" spans="1:28" ht="11.25" customHeight="1">
      <c r="A131" s="73"/>
      <c r="B131" s="73"/>
      <c r="C131" s="73"/>
      <c r="D131" s="76"/>
      <c r="E131" s="75"/>
      <c r="F131" s="75"/>
      <c r="G131" s="75"/>
      <c r="H131" s="75">
        <f t="shared" si="20"/>
      </c>
      <c r="I131" s="74"/>
      <c r="J131" s="76"/>
      <c r="K131" s="75"/>
      <c r="L131" s="75"/>
      <c r="M131" s="75"/>
      <c r="N131" s="75">
        <f t="shared" si="21"/>
      </c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</row>
    <row r="132" spans="1:28" ht="11.25" customHeight="1">
      <c r="A132" s="73"/>
      <c r="B132" s="73"/>
      <c r="C132" s="73"/>
      <c r="D132" s="76"/>
      <c r="E132" s="75"/>
      <c r="F132" s="75"/>
      <c r="G132" s="75"/>
      <c r="H132" s="75">
        <f t="shared" si="20"/>
      </c>
      <c r="I132" s="74"/>
      <c r="J132" s="76"/>
      <c r="K132" s="75"/>
      <c r="L132" s="75"/>
      <c r="M132" s="75"/>
      <c r="N132" s="75">
        <f t="shared" si="21"/>
      </c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</row>
    <row r="133" spans="1:28" ht="11.25">
      <c r="A133" s="73"/>
      <c r="B133" s="73"/>
      <c r="C133" s="73"/>
      <c r="D133" s="76"/>
      <c r="E133" s="75"/>
      <c r="F133" s="75"/>
      <c r="G133" s="75"/>
      <c r="H133" s="75">
        <f t="shared" si="20"/>
      </c>
      <c r="I133" s="74"/>
      <c r="J133" s="76"/>
      <c r="K133" s="75"/>
      <c r="L133" s="75"/>
      <c r="M133" s="75"/>
      <c r="N133" s="75">
        <f t="shared" si="21"/>
      </c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</row>
    <row r="134" spans="1:28" ht="11.25">
      <c r="A134" s="73"/>
      <c r="B134" s="73"/>
      <c r="C134" s="73"/>
      <c r="D134" s="76"/>
      <c r="E134" s="75"/>
      <c r="F134" s="75"/>
      <c r="G134" s="75"/>
      <c r="H134" s="75">
        <f t="shared" si="20"/>
      </c>
      <c r="I134" s="74"/>
      <c r="J134" s="76"/>
      <c r="K134" s="75"/>
      <c r="L134" s="75"/>
      <c r="M134" s="75"/>
      <c r="N134" s="75">
        <f t="shared" si="21"/>
      </c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</row>
    <row r="135" spans="1:28" ht="11.25">
      <c r="A135" s="73"/>
      <c r="B135" s="73"/>
      <c r="C135" s="73"/>
      <c r="D135" s="76"/>
      <c r="E135" s="75"/>
      <c r="F135" s="75"/>
      <c r="G135" s="75"/>
      <c r="H135" s="75">
        <f t="shared" si="20"/>
      </c>
      <c r="I135" s="74"/>
      <c r="J135" s="76"/>
      <c r="K135" s="75"/>
      <c r="L135" s="75"/>
      <c r="M135" s="75"/>
      <c r="N135" s="75">
        <f t="shared" si="21"/>
      </c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</row>
    <row r="136" spans="1:28" ht="11.25">
      <c r="A136" s="73"/>
      <c r="B136" s="73"/>
      <c r="C136" s="73"/>
      <c r="D136" s="76"/>
      <c r="E136" s="75"/>
      <c r="F136" s="75"/>
      <c r="G136" s="75"/>
      <c r="H136" s="75">
        <f t="shared" si="20"/>
      </c>
      <c r="I136" s="74"/>
      <c r="J136" s="76"/>
      <c r="K136" s="75"/>
      <c r="L136" s="75"/>
      <c r="M136" s="75"/>
      <c r="N136" s="75">
        <f t="shared" si="21"/>
      </c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</row>
    <row r="137" spans="1:28" ht="11.25">
      <c r="A137" s="73"/>
      <c r="B137" s="73"/>
      <c r="C137" s="73"/>
      <c r="D137" s="76"/>
      <c r="E137" s="75"/>
      <c r="F137" s="75"/>
      <c r="G137" s="75"/>
      <c r="H137" s="75">
        <f t="shared" si="20"/>
      </c>
      <c r="I137" s="74"/>
      <c r="J137" s="76"/>
      <c r="K137" s="75"/>
      <c r="L137" s="75"/>
      <c r="M137" s="75"/>
      <c r="N137" s="75">
        <f t="shared" si="21"/>
      </c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</row>
    <row r="138" spans="1:28" ht="11.25">
      <c r="A138" s="73"/>
      <c r="B138" s="83"/>
      <c r="C138" s="73"/>
      <c r="D138" s="74"/>
      <c r="E138" s="75"/>
      <c r="F138" s="75"/>
      <c r="G138" s="75"/>
      <c r="H138" s="75"/>
      <c r="I138" s="74"/>
      <c r="J138" s="74"/>
      <c r="K138" s="84"/>
      <c r="L138" s="84"/>
      <c r="M138" s="84"/>
      <c r="N138" s="74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</row>
    <row r="139" spans="1:28" ht="11.25">
      <c r="A139" s="73"/>
      <c r="B139" s="73"/>
      <c r="C139" s="73"/>
      <c r="D139" s="74"/>
      <c r="E139" s="75"/>
      <c r="F139" s="75"/>
      <c r="G139" s="75"/>
      <c r="H139" s="75"/>
      <c r="I139" s="74"/>
      <c r="J139" s="74"/>
      <c r="K139" s="74"/>
      <c r="L139" s="74"/>
      <c r="M139" s="74"/>
      <c r="N139" s="74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</row>
    <row r="140" spans="1:28" ht="11.25">
      <c r="A140" s="77"/>
      <c r="B140" s="73"/>
      <c r="C140" s="73"/>
      <c r="D140" s="74"/>
      <c r="E140" s="75"/>
      <c r="F140" s="75"/>
      <c r="G140" s="75"/>
      <c r="H140" s="75"/>
      <c r="I140" s="74"/>
      <c r="J140" s="74"/>
      <c r="K140" s="74"/>
      <c r="L140" s="74"/>
      <c r="M140" s="74"/>
      <c r="N140" s="74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</row>
    <row r="141" spans="1:28" ht="11.25">
      <c r="A141" s="77"/>
      <c r="B141" s="73"/>
      <c r="C141" s="73"/>
      <c r="D141" s="74"/>
      <c r="E141" s="75"/>
      <c r="F141" s="75"/>
      <c r="G141" s="75"/>
      <c r="H141" s="75"/>
      <c r="I141" s="74"/>
      <c r="J141" s="74"/>
      <c r="K141" s="74"/>
      <c r="L141" s="74"/>
      <c r="M141" s="74"/>
      <c r="N141" s="74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</row>
    <row r="142" spans="1:28" ht="11.25">
      <c r="A142" s="77"/>
      <c r="B142" s="73"/>
      <c r="C142" s="73"/>
      <c r="D142" s="74"/>
      <c r="E142" s="75"/>
      <c r="F142" s="75"/>
      <c r="G142" s="75"/>
      <c r="H142" s="75"/>
      <c r="I142" s="74"/>
      <c r="J142" s="74"/>
      <c r="K142" s="74"/>
      <c r="L142" s="74"/>
      <c r="M142" s="74"/>
      <c r="N142" s="74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</row>
    <row r="143" spans="1:28" ht="11.25">
      <c r="A143" s="77"/>
      <c r="B143" s="73"/>
      <c r="C143" s="73"/>
      <c r="D143" s="74"/>
      <c r="E143" s="75"/>
      <c r="F143" s="75"/>
      <c r="G143" s="75"/>
      <c r="H143" s="75"/>
      <c r="I143" s="74"/>
      <c r="J143" s="74"/>
      <c r="K143" s="74"/>
      <c r="L143" s="74"/>
      <c r="M143" s="74"/>
      <c r="N143" s="74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</row>
    <row r="144" spans="14:28" ht="11.25">
      <c r="N144" s="74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</row>
    <row r="145" spans="14:28" ht="10.5">
      <c r="N145" s="61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</row>
    <row r="146" spans="14:28" ht="11.25">
      <c r="N146" s="78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</row>
    <row r="147" spans="14:28" ht="11.25">
      <c r="N147" s="78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</row>
    <row r="148" spans="14:28" ht="11.25">
      <c r="N148" s="78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</row>
    <row r="149" spans="14:28" ht="11.25">
      <c r="N149" s="78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</row>
    <row r="150" spans="14:28" ht="11.25">
      <c r="N150" s="78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</row>
    <row r="151" spans="14:28" ht="11.25">
      <c r="N151" s="78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</row>
    <row r="152" spans="14:28" ht="11.25">
      <c r="N152" s="78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</row>
    <row r="153" spans="14:28" ht="11.25">
      <c r="N153" s="78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</row>
    <row r="154" spans="14:28" ht="11.25">
      <c r="N154" s="78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</row>
    <row r="155" ht="11.25">
      <c r="N155" s="78"/>
    </row>
  </sheetData>
  <sheetProtection/>
  <mergeCells count="24">
    <mergeCell ref="A93:N93"/>
    <mergeCell ref="A94:N94"/>
    <mergeCell ref="A95:N95"/>
    <mergeCell ref="A96:N96"/>
    <mergeCell ref="A97:N97"/>
    <mergeCell ref="A87:N87"/>
    <mergeCell ref="A88:N88"/>
    <mergeCell ref="A89:N89"/>
    <mergeCell ref="A90:N90"/>
    <mergeCell ref="A91:N91"/>
    <mergeCell ref="A92:N92"/>
    <mergeCell ref="R71:V71"/>
    <mergeCell ref="X71:AB71"/>
    <mergeCell ref="A80:N80"/>
    <mergeCell ref="A81:N81"/>
    <mergeCell ref="A82:N82"/>
    <mergeCell ref="A83:N83"/>
    <mergeCell ref="A86:N86"/>
    <mergeCell ref="D4:H4"/>
    <mergeCell ref="J4:N4"/>
    <mergeCell ref="R4:V4"/>
    <mergeCell ref="X4:AB4"/>
    <mergeCell ref="A84:N84"/>
    <mergeCell ref="A85:N85"/>
  </mergeCells>
  <printOptions horizontalCentered="1"/>
  <pageMargins left="0.7874015748031497" right="0.5905511811023623" top="0.7874015748031497" bottom="0.5905511811023623" header="0" footer="0.3937007874015748"/>
  <pageSetup firstPageNumber="7" useFirstPageNumber="1" fitToWidth="0" fitToHeight="1" horizontalDpi="600" verticalDpi="600" orientation="portrait" pageOrder="overThenDown" paperSize="9" scale="66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9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</v>
      </c>
      <c r="D9" s="29">
        <v>1</v>
      </c>
      <c r="E9" s="29">
        <v>2</v>
      </c>
      <c r="F9" s="30"/>
      <c r="G9" s="30"/>
      <c r="H9" s="131">
        <v>0.001</v>
      </c>
      <c r="I9" s="131">
        <v>0.001</v>
      </c>
      <c r="J9" s="131">
        <v>0.002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>
        <v>1</v>
      </c>
      <c r="D12" s="29">
        <v>1</v>
      </c>
      <c r="E12" s="29">
        <v>1</v>
      </c>
      <c r="F12" s="30"/>
      <c r="G12" s="30"/>
      <c r="H12" s="131">
        <v>0.001</v>
      </c>
      <c r="I12" s="131">
        <v>0.001</v>
      </c>
      <c r="J12" s="131">
        <v>0.001</v>
      </c>
      <c r="K12" s="31"/>
    </row>
    <row r="13" spans="1:11" s="23" customFormat="1" ht="11.25" customHeight="1">
      <c r="A13" s="35" t="s">
        <v>11</v>
      </c>
      <c r="B13" s="36"/>
      <c r="C13" s="37">
        <v>2</v>
      </c>
      <c r="D13" s="37">
        <v>2</v>
      </c>
      <c r="E13" s="37">
        <v>3</v>
      </c>
      <c r="F13" s="38">
        <v>150</v>
      </c>
      <c r="G13" s="39"/>
      <c r="H13" s="132">
        <v>0.002</v>
      </c>
      <c r="I13" s="133">
        <v>0.002</v>
      </c>
      <c r="J13" s="133">
        <v>0.003</v>
      </c>
      <c r="K13" s="40">
        <v>150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32">
        <v>0.006</v>
      </c>
      <c r="I15" s="133"/>
      <c r="J15" s="133">
        <v>0.01</v>
      </c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>
        <v>2</v>
      </c>
      <c r="E19" s="29"/>
      <c r="F19" s="30"/>
      <c r="G19" s="30"/>
      <c r="H19" s="131">
        <v>0.031</v>
      </c>
      <c r="I19" s="131">
        <v>0.031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>
        <v>3</v>
      </c>
      <c r="E20" s="29"/>
      <c r="F20" s="30"/>
      <c r="G20" s="30"/>
      <c r="H20" s="131">
        <v>0.03</v>
      </c>
      <c r="I20" s="131">
        <v>0.03</v>
      </c>
      <c r="J20" s="131"/>
      <c r="K20" s="31"/>
    </row>
    <row r="21" spans="1:11" s="32" customFormat="1" ht="11.25" customHeight="1">
      <c r="A21" s="34" t="s">
        <v>16</v>
      </c>
      <c r="B21" s="28"/>
      <c r="C21" s="29">
        <v>3</v>
      </c>
      <c r="D21" s="29">
        <v>3</v>
      </c>
      <c r="E21" s="29"/>
      <c r="F21" s="30"/>
      <c r="G21" s="30"/>
      <c r="H21" s="131">
        <v>0.061</v>
      </c>
      <c r="I21" s="131">
        <v>0.061</v>
      </c>
      <c r="J21" s="131"/>
      <c r="K21" s="31"/>
    </row>
    <row r="22" spans="1:11" s="23" customFormat="1" ht="11.25" customHeight="1">
      <c r="A22" s="35" t="s">
        <v>17</v>
      </c>
      <c r="B22" s="36"/>
      <c r="C22" s="37">
        <v>3</v>
      </c>
      <c r="D22" s="37">
        <v>8</v>
      </c>
      <c r="E22" s="37"/>
      <c r="F22" s="38"/>
      <c r="G22" s="39"/>
      <c r="H22" s="132">
        <v>0.122</v>
      </c>
      <c r="I22" s="133">
        <v>0.122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824</v>
      </c>
      <c r="D24" s="37">
        <v>990</v>
      </c>
      <c r="E24" s="37">
        <v>914</v>
      </c>
      <c r="F24" s="38">
        <v>92.32323232323232</v>
      </c>
      <c r="G24" s="39"/>
      <c r="H24" s="132">
        <v>18.686</v>
      </c>
      <c r="I24" s="133">
        <v>20.001</v>
      </c>
      <c r="J24" s="133">
        <v>18.482</v>
      </c>
      <c r="K24" s="40">
        <v>92.40537973101344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4</v>
      </c>
      <c r="D26" s="37">
        <v>32</v>
      </c>
      <c r="E26" s="37">
        <v>25</v>
      </c>
      <c r="F26" s="38">
        <v>78.125</v>
      </c>
      <c r="G26" s="39"/>
      <c r="H26" s="132">
        <v>0.06</v>
      </c>
      <c r="I26" s="133">
        <v>0.86</v>
      </c>
      <c r="J26" s="133">
        <v>0.58</v>
      </c>
      <c r="K26" s="40">
        <v>67.44186046511628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22</v>
      </c>
      <c r="D28" s="29">
        <v>37</v>
      </c>
      <c r="E28" s="29"/>
      <c r="F28" s="30"/>
      <c r="G28" s="30"/>
      <c r="H28" s="131">
        <v>0.35</v>
      </c>
      <c r="I28" s="131">
        <v>0.67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20</v>
      </c>
      <c r="D30" s="29">
        <v>39</v>
      </c>
      <c r="E30" s="29">
        <v>34</v>
      </c>
      <c r="F30" s="30"/>
      <c r="G30" s="30"/>
      <c r="H30" s="131">
        <v>0.45</v>
      </c>
      <c r="I30" s="131">
        <v>0.75</v>
      </c>
      <c r="J30" s="131">
        <v>0.799</v>
      </c>
      <c r="K30" s="31"/>
    </row>
    <row r="31" spans="1:11" s="23" customFormat="1" ht="11.25" customHeight="1">
      <c r="A31" s="41" t="s">
        <v>23</v>
      </c>
      <c r="B31" s="36"/>
      <c r="C31" s="37">
        <v>42</v>
      </c>
      <c r="D31" s="37">
        <v>76</v>
      </c>
      <c r="E31" s="37">
        <v>34</v>
      </c>
      <c r="F31" s="38">
        <v>44.73684210526316</v>
      </c>
      <c r="G31" s="39"/>
      <c r="H31" s="132">
        <v>0.8</v>
      </c>
      <c r="I31" s="133">
        <v>1.42</v>
      </c>
      <c r="J31" s="133">
        <v>0.799</v>
      </c>
      <c r="K31" s="40">
        <v>56.26760563380282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70</v>
      </c>
      <c r="D33" s="29">
        <v>60</v>
      </c>
      <c r="E33" s="29">
        <v>60</v>
      </c>
      <c r="F33" s="30"/>
      <c r="G33" s="30"/>
      <c r="H33" s="131">
        <v>0.56</v>
      </c>
      <c r="I33" s="131">
        <v>0.564</v>
      </c>
      <c r="J33" s="131">
        <v>0.569</v>
      </c>
      <c r="K33" s="31"/>
    </row>
    <row r="34" spans="1:11" s="32" customFormat="1" ht="11.25" customHeight="1">
      <c r="A34" s="34" t="s">
        <v>25</v>
      </c>
      <c r="B34" s="28"/>
      <c r="C34" s="29">
        <v>6</v>
      </c>
      <c r="D34" s="29">
        <v>13</v>
      </c>
      <c r="E34" s="29">
        <v>3</v>
      </c>
      <c r="F34" s="30"/>
      <c r="G34" s="30"/>
      <c r="H34" s="131">
        <v>0.085</v>
      </c>
      <c r="I34" s="131">
        <v>0.16</v>
      </c>
      <c r="J34" s="131">
        <v>0.039</v>
      </c>
      <c r="K34" s="31"/>
    </row>
    <row r="35" spans="1:11" s="32" customFormat="1" ht="11.25" customHeight="1">
      <c r="A35" s="34" t="s">
        <v>26</v>
      </c>
      <c r="B35" s="28"/>
      <c r="C35" s="29">
        <v>24.48</v>
      </c>
      <c r="D35" s="29">
        <v>30</v>
      </c>
      <c r="E35" s="29">
        <v>35</v>
      </c>
      <c r="F35" s="30"/>
      <c r="G35" s="30"/>
      <c r="H35" s="131">
        <v>0.28</v>
      </c>
      <c r="I35" s="131">
        <v>0.572</v>
      </c>
      <c r="J35" s="131">
        <v>0.456</v>
      </c>
      <c r="K35" s="31"/>
    </row>
    <row r="36" spans="1:11" s="32" customFormat="1" ht="11.25" customHeight="1">
      <c r="A36" s="34" t="s">
        <v>27</v>
      </c>
      <c r="B36" s="28"/>
      <c r="C36" s="29">
        <v>160</v>
      </c>
      <c r="D36" s="29">
        <v>169</v>
      </c>
      <c r="E36" s="29">
        <v>196</v>
      </c>
      <c r="F36" s="30"/>
      <c r="G36" s="30"/>
      <c r="H36" s="131">
        <v>1.824</v>
      </c>
      <c r="I36" s="131">
        <v>2.45</v>
      </c>
      <c r="J36" s="131">
        <v>2.45</v>
      </c>
      <c r="K36" s="31"/>
    </row>
    <row r="37" spans="1:11" s="23" customFormat="1" ht="11.25" customHeight="1">
      <c r="A37" s="35" t="s">
        <v>28</v>
      </c>
      <c r="B37" s="36"/>
      <c r="C37" s="37">
        <v>260.48</v>
      </c>
      <c r="D37" s="37">
        <v>272</v>
      </c>
      <c r="E37" s="37">
        <v>294</v>
      </c>
      <c r="F37" s="38">
        <v>108.08823529411765</v>
      </c>
      <c r="G37" s="39"/>
      <c r="H37" s="132">
        <v>2.749</v>
      </c>
      <c r="I37" s="133">
        <v>3.746</v>
      </c>
      <c r="J37" s="133">
        <v>3.5140000000000002</v>
      </c>
      <c r="K37" s="40">
        <v>93.80672717565405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14</v>
      </c>
      <c r="D39" s="37">
        <v>9</v>
      </c>
      <c r="E39" s="37">
        <v>9</v>
      </c>
      <c r="F39" s="38">
        <v>100</v>
      </c>
      <c r="G39" s="39"/>
      <c r="H39" s="132">
        <v>0.25</v>
      </c>
      <c r="I39" s="133">
        <v>0.19</v>
      </c>
      <c r="J39" s="133">
        <v>0.17</v>
      </c>
      <c r="K39" s="40">
        <v>89.47368421052632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>
        <v>1.14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>
        <v>17</v>
      </c>
      <c r="E45" s="29">
        <v>21</v>
      </c>
      <c r="F45" s="30"/>
      <c r="G45" s="30"/>
      <c r="H45" s="131"/>
      <c r="I45" s="131">
        <v>0.374</v>
      </c>
      <c r="J45" s="131">
        <v>0.441</v>
      </c>
      <c r="K45" s="31"/>
    </row>
    <row r="46" spans="1:11" s="32" customFormat="1" ht="11.25" customHeight="1">
      <c r="A46" s="34" t="s">
        <v>35</v>
      </c>
      <c r="B46" s="28"/>
      <c r="C46" s="29">
        <v>3</v>
      </c>
      <c r="D46" s="29"/>
      <c r="E46" s="29"/>
      <c r="F46" s="30"/>
      <c r="G46" s="30"/>
      <c r="H46" s="131">
        <v>0.042</v>
      </c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56</v>
      </c>
      <c r="D47" s="29">
        <v>34</v>
      </c>
      <c r="E47" s="29">
        <v>26</v>
      </c>
      <c r="F47" s="30"/>
      <c r="G47" s="30"/>
      <c r="H47" s="131">
        <v>1.12</v>
      </c>
      <c r="I47" s="131">
        <v>0.748</v>
      </c>
      <c r="J47" s="131">
        <v>0.52</v>
      </c>
      <c r="K47" s="31"/>
    </row>
    <row r="48" spans="1:11" s="32" customFormat="1" ht="11.25" customHeight="1">
      <c r="A48" s="34" t="s">
        <v>37</v>
      </c>
      <c r="B48" s="28"/>
      <c r="C48" s="29">
        <v>194</v>
      </c>
      <c r="D48" s="29">
        <v>159</v>
      </c>
      <c r="E48" s="29">
        <v>113</v>
      </c>
      <c r="F48" s="30"/>
      <c r="G48" s="30"/>
      <c r="H48" s="131">
        <v>4.268</v>
      </c>
      <c r="I48" s="131">
        <v>3.498</v>
      </c>
      <c r="J48" s="131">
        <v>2.486</v>
      </c>
      <c r="K48" s="31"/>
    </row>
    <row r="49" spans="1:11" s="32" customFormat="1" ht="11.25" customHeight="1">
      <c r="A49" s="34" t="s">
        <v>38</v>
      </c>
      <c r="B49" s="28"/>
      <c r="C49" s="29">
        <v>43</v>
      </c>
      <c r="D49" s="29">
        <v>12</v>
      </c>
      <c r="E49" s="29"/>
      <c r="F49" s="30"/>
      <c r="G49" s="30"/>
      <c r="H49" s="131">
        <v>0.783</v>
      </c>
      <c r="I49" s="131">
        <v>0.072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296</v>
      </c>
      <c r="D50" s="37">
        <v>222</v>
      </c>
      <c r="E50" s="37">
        <v>160</v>
      </c>
      <c r="F50" s="38">
        <v>72.07207207207207</v>
      </c>
      <c r="G50" s="39"/>
      <c r="H50" s="132">
        <v>6.213</v>
      </c>
      <c r="I50" s="133">
        <v>4.692</v>
      </c>
      <c r="J50" s="133">
        <v>4.587</v>
      </c>
      <c r="K50" s="40">
        <v>97.7621483375959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</v>
      </c>
      <c r="D52" s="37">
        <v>1</v>
      </c>
      <c r="E52" s="37">
        <v>1</v>
      </c>
      <c r="F52" s="38">
        <v>100</v>
      </c>
      <c r="G52" s="39"/>
      <c r="H52" s="132">
        <v>0.038</v>
      </c>
      <c r="I52" s="133">
        <v>0.015</v>
      </c>
      <c r="J52" s="133">
        <v>0.025</v>
      </c>
      <c r="K52" s="40">
        <v>166.66666666666669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235</v>
      </c>
      <c r="D54" s="29">
        <v>230</v>
      </c>
      <c r="E54" s="29">
        <v>200</v>
      </c>
      <c r="F54" s="30"/>
      <c r="G54" s="30"/>
      <c r="H54" s="131">
        <v>4.935</v>
      </c>
      <c r="I54" s="131">
        <v>4.83</v>
      </c>
      <c r="J54" s="131">
        <v>3.9</v>
      </c>
      <c r="K54" s="31"/>
    </row>
    <row r="55" spans="1:11" s="32" customFormat="1" ht="11.25" customHeight="1">
      <c r="A55" s="34" t="s">
        <v>42</v>
      </c>
      <c r="B55" s="28"/>
      <c r="C55" s="29">
        <v>2</v>
      </c>
      <c r="D55" s="29">
        <v>2</v>
      </c>
      <c r="E55" s="29">
        <v>2</v>
      </c>
      <c r="F55" s="30"/>
      <c r="G55" s="30"/>
      <c r="H55" s="131">
        <v>0.038</v>
      </c>
      <c r="I55" s="131">
        <v>0.032</v>
      </c>
      <c r="J55" s="131">
        <v>0.03</v>
      </c>
      <c r="K55" s="31"/>
    </row>
    <row r="56" spans="1:11" s="32" customFormat="1" ht="11.25" customHeight="1">
      <c r="A56" s="34" t="s">
        <v>43</v>
      </c>
      <c r="B56" s="28"/>
      <c r="C56" s="29">
        <v>25</v>
      </c>
      <c r="D56" s="29">
        <v>15</v>
      </c>
      <c r="E56" s="29"/>
      <c r="F56" s="30"/>
      <c r="G56" s="30"/>
      <c r="H56" s="131">
        <v>0.45</v>
      </c>
      <c r="I56" s="131">
        <v>0.3</v>
      </c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1</v>
      </c>
      <c r="F58" s="30"/>
      <c r="G58" s="30"/>
      <c r="H58" s="131">
        <v>0.016</v>
      </c>
      <c r="I58" s="131">
        <v>0.007</v>
      </c>
      <c r="J58" s="131">
        <v>0.014</v>
      </c>
      <c r="K58" s="31"/>
    </row>
    <row r="59" spans="1:11" s="23" customFormat="1" ht="11.25" customHeight="1">
      <c r="A59" s="35" t="s">
        <v>46</v>
      </c>
      <c r="B59" s="36"/>
      <c r="C59" s="37">
        <v>263</v>
      </c>
      <c r="D59" s="37">
        <v>248</v>
      </c>
      <c r="E59" s="37">
        <v>203</v>
      </c>
      <c r="F59" s="38">
        <v>81.85483870967742</v>
      </c>
      <c r="G59" s="39"/>
      <c r="H59" s="132">
        <v>5.439</v>
      </c>
      <c r="I59" s="133">
        <v>5.169</v>
      </c>
      <c r="J59" s="133">
        <v>3.9439999999999995</v>
      </c>
      <c r="K59" s="40">
        <v>76.3010253433933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250</v>
      </c>
      <c r="D61" s="29">
        <v>170</v>
      </c>
      <c r="E61" s="29">
        <v>145</v>
      </c>
      <c r="F61" s="30"/>
      <c r="G61" s="30"/>
      <c r="H61" s="131">
        <v>5.194</v>
      </c>
      <c r="I61" s="131">
        <v>5.625</v>
      </c>
      <c r="J61" s="131">
        <v>3.19</v>
      </c>
      <c r="K61" s="31"/>
    </row>
    <row r="62" spans="1:11" s="32" customFormat="1" ht="11.25" customHeight="1">
      <c r="A62" s="34" t="s">
        <v>48</v>
      </c>
      <c r="B62" s="28"/>
      <c r="C62" s="29">
        <v>10</v>
      </c>
      <c r="D62" s="29">
        <v>10</v>
      </c>
      <c r="E62" s="29">
        <v>10</v>
      </c>
      <c r="F62" s="30"/>
      <c r="G62" s="30"/>
      <c r="H62" s="131">
        <v>0.214</v>
      </c>
      <c r="I62" s="131">
        <v>0.214</v>
      </c>
      <c r="J62" s="131">
        <v>0.214</v>
      </c>
      <c r="K62" s="31"/>
    </row>
    <row r="63" spans="1:11" s="32" customFormat="1" ht="11.25" customHeight="1">
      <c r="A63" s="34" t="s">
        <v>49</v>
      </c>
      <c r="B63" s="28"/>
      <c r="C63" s="29">
        <v>193</v>
      </c>
      <c r="D63" s="29">
        <v>193</v>
      </c>
      <c r="E63" s="29">
        <v>193</v>
      </c>
      <c r="F63" s="30"/>
      <c r="G63" s="30"/>
      <c r="H63" s="131">
        <v>3.438</v>
      </c>
      <c r="I63" s="131">
        <v>3.438</v>
      </c>
      <c r="J63" s="131">
        <v>3.474</v>
      </c>
      <c r="K63" s="31"/>
    </row>
    <row r="64" spans="1:11" s="23" customFormat="1" ht="11.25" customHeight="1">
      <c r="A64" s="35" t="s">
        <v>50</v>
      </c>
      <c r="B64" s="36"/>
      <c r="C64" s="37">
        <v>453</v>
      </c>
      <c r="D64" s="37">
        <v>373</v>
      </c>
      <c r="E64" s="37">
        <v>348</v>
      </c>
      <c r="F64" s="38">
        <v>93.2975871313673</v>
      </c>
      <c r="G64" s="39"/>
      <c r="H64" s="132">
        <v>8.846</v>
      </c>
      <c r="I64" s="133">
        <v>9.277000000000001</v>
      </c>
      <c r="J64" s="133">
        <v>6.878</v>
      </c>
      <c r="K64" s="40">
        <v>74.14034709496603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1260</v>
      </c>
      <c r="D66" s="37">
        <v>1250</v>
      </c>
      <c r="E66" s="37">
        <v>1800</v>
      </c>
      <c r="F66" s="38">
        <v>144</v>
      </c>
      <c r="G66" s="39"/>
      <c r="H66" s="132">
        <v>27.8</v>
      </c>
      <c r="I66" s="133">
        <v>27</v>
      </c>
      <c r="J66" s="133">
        <v>20.88</v>
      </c>
      <c r="K66" s="40">
        <v>77.33333333333333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80</v>
      </c>
      <c r="D68" s="29">
        <v>165</v>
      </c>
      <c r="E68" s="29">
        <v>110</v>
      </c>
      <c r="F68" s="30"/>
      <c r="G68" s="30"/>
      <c r="H68" s="131">
        <v>1.4</v>
      </c>
      <c r="I68" s="131">
        <v>3.7</v>
      </c>
      <c r="J68" s="131">
        <v>2.2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>
        <v>80</v>
      </c>
      <c r="D70" s="37">
        <v>165</v>
      </c>
      <c r="E70" s="37">
        <v>110</v>
      </c>
      <c r="F70" s="38">
        <v>66.66666666666667</v>
      </c>
      <c r="G70" s="39"/>
      <c r="H70" s="132">
        <v>1.4</v>
      </c>
      <c r="I70" s="133">
        <v>3.7</v>
      </c>
      <c r="J70" s="133">
        <v>2.2</v>
      </c>
      <c r="K70" s="40">
        <v>59.45945945945947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880</v>
      </c>
      <c r="D72" s="29">
        <v>760</v>
      </c>
      <c r="E72" s="29">
        <v>541</v>
      </c>
      <c r="F72" s="30"/>
      <c r="G72" s="30"/>
      <c r="H72" s="131">
        <v>9.6</v>
      </c>
      <c r="I72" s="131">
        <v>7.921</v>
      </c>
      <c r="J72" s="131">
        <v>5.41</v>
      </c>
      <c r="K72" s="31"/>
    </row>
    <row r="73" spans="1:11" s="32" customFormat="1" ht="11.25" customHeight="1">
      <c r="A73" s="34" t="s">
        <v>56</v>
      </c>
      <c r="B73" s="28"/>
      <c r="C73" s="29">
        <v>43</v>
      </c>
      <c r="D73" s="29">
        <v>43</v>
      </c>
      <c r="E73" s="29">
        <v>43</v>
      </c>
      <c r="F73" s="30"/>
      <c r="G73" s="30"/>
      <c r="H73" s="131">
        <v>0.77</v>
      </c>
      <c r="I73" s="131">
        <v>0.77</v>
      </c>
      <c r="J73" s="131">
        <v>0.77</v>
      </c>
      <c r="K73" s="31"/>
    </row>
    <row r="74" spans="1:11" s="32" customFormat="1" ht="11.25" customHeight="1">
      <c r="A74" s="34" t="s">
        <v>57</v>
      </c>
      <c r="B74" s="28"/>
      <c r="C74" s="29"/>
      <c r="D74" s="29">
        <v>153</v>
      </c>
      <c r="E74" s="29">
        <v>118</v>
      </c>
      <c r="F74" s="30"/>
      <c r="G74" s="30"/>
      <c r="H74" s="131">
        <v>0.64</v>
      </c>
      <c r="I74" s="131">
        <v>3.06</v>
      </c>
      <c r="J74" s="131">
        <v>1.413</v>
      </c>
      <c r="K74" s="31"/>
    </row>
    <row r="75" spans="1:11" s="32" customFormat="1" ht="11.25" customHeight="1">
      <c r="A75" s="34" t="s">
        <v>58</v>
      </c>
      <c r="B75" s="28"/>
      <c r="C75" s="29">
        <v>137</v>
      </c>
      <c r="D75" s="29">
        <v>129</v>
      </c>
      <c r="E75" s="29">
        <v>120</v>
      </c>
      <c r="F75" s="30"/>
      <c r="G75" s="30"/>
      <c r="H75" s="131">
        <v>1.31</v>
      </c>
      <c r="I75" s="131">
        <v>1.31</v>
      </c>
      <c r="J75" s="131">
        <v>1.08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15</v>
      </c>
      <c r="D77" s="29">
        <v>14</v>
      </c>
      <c r="E77" s="29">
        <v>10</v>
      </c>
      <c r="F77" s="30"/>
      <c r="G77" s="30"/>
      <c r="H77" s="131">
        <v>0.168</v>
      </c>
      <c r="I77" s="131">
        <v>0.168</v>
      </c>
      <c r="J77" s="131">
        <v>0.12</v>
      </c>
      <c r="K77" s="31"/>
    </row>
    <row r="78" spans="1:11" s="32" customFormat="1" ht="11.25" customHeight="1">
      <c r="A78" s="34" t="s">
        <v>61</v>
      </c>
      <c r="B78" s="28"/>
      <c r="C78" s="29">
        <v>15</v>
      </c>
      <c r="D78" s="29">
        <v>11</v>
      </c>
      <c r="E78" s="29">
        <v>11</v>
      </c>
      <c r="F78" s="30"/>
      <c r="G78" s="30"/>
      <c r="H78" s="131">
        <v>0.295</v>
      </c>
      <c r="I78" s="131">
        <v>0.3</v>
      </c>
      <c r="J78" s="131">
        <v>0.209</v>
      </c>
      <c r="K78" s="31"/>
    </row>
    <row r="79" spans="1:11" s="32" customFormat="1" ht="11.25" customHeight="1">
      <c r="A79" s="34" t="s">
        <v>62</v>
      </c>
      <c r="B79" s="28"/>
      <c r="C79" s="29">
        <v>140</v>
      </c>
      <c r="D79" s="29">
        <v>80</v>
      </c>
      <c r="E79" s="29">
        <v>260</v>
      </c>
      <c r="F79" s="30"/>
      <c r="G79" s="30"/>
      <c r="H79" s="131">
        <v>1.52</v>
      </c>
      <c r="I79" s="131">
        <v>1.6</v>
      </c>
      <c r="J79" s="131">
        <v>3.12</v>
      </c>
      <c r="K79" s="31"/>
    </row>
    <row r="80" spans="1:11" s="23" customFormat="1" ht="11.25" customHeight="1">
      <c r="A80" s="41" t="s">
        <v>63</v>
      </c>
      <c r="B80" s="36"/>
      <c r="C80" s="37">
        <v>1230</v>
      </c>
      <c r="D80" s="37">
        <v>1190</v>
      </c>
      <c r="E80" s="37">
        <v>1103</v>
      </c>
      <c r="F80" s="38">
        <v>92.6890756302521</v>
      </c>
      <c r="G80" s="39"/>
      <c r="H80" s="132">
        <v>14.302999999999999</v>
      </c>
      <c r="I80" s="133">
        <v>15.129000000000001</v>
      </c>
      <c r="J80" s="133">
        <v>12.122</v>
      </c>
      <c r="K80" s="40">
        <v>80.12426465728072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24</v>
      </c>
      <c r="D82" s="29">
        <v>23</v>
      </c>
      <c r="E82" s="29">
        <v>23</v>
      </c>
      <c r="F82" s="30"/>
      <c r="G82" s="30"/>
      <c r="H82" s="131">
        <v>0.408</v>
      </c>
      <c r="I82" s="131">
        <v>0.386</v>
      </c>
      <c r="J82" s="131">
        <v>0.386</v>
      </c>
      <c r="K82" s="31"/>
    </row>
    <row r="83" spans="1:11" s="32" customFormat="1" ht="11.25" customHeight="1">
      <c r="A83" s="34" t="s">
        <v>65</v>
      </c>
      <c r="B83" s="28"/>
      <c r="C83" s="29">
        <v>35</v>
      </c>
      <c r="D83" s="29">
        <v>36</v>
      </c>
      <c r="E83" s="29">
        <v>36</v>
      </c>
      <c r="F83" s="30"/>
      <c r="G83" s="30"/>
      <c r="H83" s="131">
        <v>0.65</v>
      </c>
      <c r="I83" s="131">
        <v>0.67</v>
      </c>
      <c r="J83" s="131">
        <v>0.67</v>
      </c>
      <c r="K83" s="31"/>
    </row>
    <row r="84" spans="1:11" s="23" customFormat="1" ht="11.25" customHeight="1">
      <c r="A84" s="35" t="s">
        <v>66</v>
      </c>
      <c r="B84" s="36"/>
      <c r="C84" s="37">
        <v>59</v>
      </c>
      <c r="D84" s="37">
        <v>59</v>
      </c>
      <c r="E84" s="37">
        <v>59</v>
      </c>
      <c r="F84" s="38">
        <v>100</v>
      </c>
      <c r="G84" s="39"/>
      <c r="H84" s="132">
        <v>1.058</v>
      </c>
      <c r="I84" s="133">
        <v>1.056</v>
      </c>
      <c r="J84" s="133">
        <v>1.056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4793.48</v>
      </c>
      <c r="D87" s="48">
        <v>4898</v>
      </c>
      <c r="E87" s="48">
        <v>5064</v>
      </c>
      <c r="F87" s="49">
        <v>103.38913842384646</v>
      </c>
      <c r="G87" s="39"/>
      <c r="H87" s="136">
        <v>87.772</v>
      </c>
      <c r="I87" s="137">
        <v>92.379</v>
      </c>
      <c r="J87" s="137">
        <v>75.25</v>
      </c>
      <c r="K87" s="49">
        <v>81.45790710009851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9</v>
      </c>
      <c r="F7" s="21" t="s">
        <v>331</v>
      </c>
      <c r="G7" s="22"/>
      <c r="H7" s="20" t="s">
        <v>6</v>
      </c>
      <c r="I7" s="20" t="s">
        <v>6</v>
      </c>
      <c r="J7" s="20">
        <v>10</v>
      </c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6</v>
      </c>
      <c r="D24" s="37">
        <v>6</v>
      </c>
      <c r="E24" s="37">
        <v>6</v>
      </c>
      <c r="F24" s="38">
        <v>100</v>
      </c>
      <c r="G24" s="39"/>
      <c r="H24" s="132">
        <v>1.008</v>
      </c>
      <c r="I24" s="133">
        <v>1.038</v>
      </c>
      <c r="J24" s="133">
        <v>1.038</v>
      </c>
      <c r="K24" s="40">
        <v>100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234</v>
      </c>
      <c r="D26" s="37">
        <v>234</v>
      </c>
      <c r="E26" s="37">
        <v>234</v>
      </c>
      <c r="F26" s="38">
        <v>100</v>
      </c>
      <c r="G26" s="39"/>
      <c r="H26" s="132">
        <v>66</v>
      </c>
      <c r="I26" s="133">
        <v>68</v>
      </c>
      <c r="J26" s="133">
        <v>68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3</v>
      </c>
      <c r="D39" s="37">
        <v>4</v>
      </c>
      <c r="E39" s="37">
        <v>5</v>
      </c>
      <c r="F39" s="38">
        <v>125</v>
      </c>
      <c r="G39" s="39"/>
      <c r="H39" s="132">
        <v>0.45</v>
      </c>
      <c r="I39" s="133">
        <v>0.6</v>
      </c>
      <c r="J39" s="133">
        <v>0.75</v>
      </c>
      <c r="K39" s="40">
        <v>125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70</v>
      </c>
      <c r="D54" s="29">
        <v>71</v>
      </c>
      <c r="E54" s="29">
        <v>71</v>
      </c>
      <c r="F54" s="30"/>
      <c r="G54" s="30"/>
      <c r="H54" s="131">
        <v>28</v>
      </c>
      <c r="I54" s="131">
        <v>28.4</v>
      </c>
      <c r="J54" s="131">
        <v>28.045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>
        <v>127</v>
      </c>
      <c r="D56" s="29">
        <v>131.8</v>
      </c>
      <c r="E56" s="29">
        <v>132</v>
      </c>
      <c r="F56" s="30"/>
      <c r="G56" s="30"/>
      <c r="H56" s="131">
        <v>49</v>
      </c>
      <c r="I56" s="131">
        <v>49.1</v>
      </c>
      <c r="J56" s="131">
        <v>49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>
        <v>197</v>
      </c>
      <c r="D59" s="37">
        <v>202.8</v>
      </c>
      <c r="E59" s="37">
        <v>203</v>
      </c>
      <c r="F59" s="38">
        <v>100.09861932938855</v>
      </c>
      <c r="G59" s="39"/>
      <c r="H59" s="132">
        <v>77</v>
      </c>
      <c r="I59" s="133">
        <v>77.5</v>
      </c>
      <c r="J59" s="133">
        <v>77.045</v>
      </c>
      <c r="K59" s="40">
        <v>99.41290322580645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>
        <v>3</v>
      </c>
      <c r="D63" s="29">
        <v>3</v>
      </c>
      <c r="E63" s="29">
        <v>3</v>
      </c>
      <c r="F63" s="30"/>
      <c r="G63" s="30"/>
      <c r="H63" s="131">
        <v>0.225</v>
      </c>
      <c r="I63" s="131">
        <v>0.225</v>
      </c>
      <c r="J63" s="131">
        <v>0.225</v>
      </c>
      <c r="K63" s="31"/>
    </row>
    <row r="64" spans="1:11" s="23" customFormat="1" ht="11.25" customHeight="1">
      <c r="A64" s="35" t="s">
        <v>50</v>
      </c>
      <c r="B64" s="36"/>
      <c r="C64" s="37">
        <v>3</v>
      </c>
      <c r="D64" s="37">
        <v>3</v>
      </c>
      <c r="E64" s="37">
        <v>3</v>
      </c>
      <c r="F64" s="38">
        <v>100</v>
      </c>
      <c r="G64" s="39"/>
      <c r="H64" s="132">
        <v>0.225</v>
      </c>
      <c r="I64" s="133">
        <v>0.225</v>
      </c>
      <c r="J64" s="133">
        <v>0.225</v>
      </c>
      <c r="K64" s="40">
        <v>100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1</v>
      </c>
      <c r="D75" s="29"/>
      <c r="E75" s="29"/>
      <c r="F75" s="30"/>
      <c r="G75" s="30"/>
      <c r="H75" s="131">
        <v>0.083</v>
      </c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3</v>
      </c>
      <c r="E77" s="29">
        <v>3</v>
      </c>
      <c r="F77" s="30"/>
      <c r="G77" s="30"/>
      <c r="H77" s="131">
        <v>0.187</v>
      </c>
      <c r="I77" s="131">
        <v>0.4</v>
      </c>
      <c r="J77" s="131">
        <v>0.4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2</v>
      </c>
      <c r="D80" s="37">
        <v>3</v>
      </c>
      <c r="E80" s="37">
        <v>3</v>
      </c>
      <c r="F80" s="38">
        <v>100</v>
      </c>
      <c r="G80" s="39"/>
      <c r="H80" s="132">
        <v>0.27</v>
      </c>
      <c r="I80" s="133">
        <v>0.4</v>
      </c>
      <c r="J80" s="133">
        <v>0.4</v>
      </c>
      <c r="K80" s="40">
        <v>100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>
        <v>0.2</v>
      </c>
      <c r="F82" s="30"/>
      <c r="G82" s="30"/>
      <c r="H82" s="131"/>
      <c r="I82" s="131">
        <v>0.0014</v>
      </c>
      <c r="J82" s="131">
        <v>0.0014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>
        <v>0.8</v>
      </c>
      <c r="F83" s="30"/>
      <c r="G83" s="30"/>
      <c r="H83" s="131"/>
      <c r="I83" s="131">
        <v>0.056</v>
      </c>
      <c r="J83" s="131">
        <v>0.056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>
        <v>1</v>
      </c>
      <c r="F84" s="38"/>
      <c r="G84" s="39"/>
      <c r="H84" s="132"/>
      <c r="I84" s="133">
        <v>0.0574</v>
      </c>
      <c r="J84" s="133">
        <v>0.0574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445</v>
      </c>
      <c r="D87" s="48">
        <v>452.8</v>
      </c>
      <c r="E87" s="48">
        <v>455</v>
      </c>
      <c r="F87" s="49">
        <v>100.48586572438163</v>
      </c>
      <c r="G87" s="39"/>
      <c r="H87" s="136">
        <v>144.953</v>
      </c>
      <c r="I87" s="137">
        <v>147.82039999999998</v>
      </c>
      <c r="J87" s="137">
        <v>147.5154</v>
      </c>
      <c r="K87" s="49">
        <v>99.79366853289534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9</v>
      </c>
      <c r="F7" s="21" t="s">
        <v>331</v>
      </c>
      <c r="G7" s="22"/>
      <c r="H7" s="20" t="s">
        <v>6</v>
      </c>
      <c r="I7" s="20" t="s">
        <v>6</v>
      </c>
      <c r="J7" s="20">
        <v>10</v>
      </c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2</v>
      </c>
      <c r="D15" s="37">
        <v>5</v>
      </c>
      <c r="E15" s="37">
        <v>5</v>
      </c>
      <c r="F15" s="38">
        <v>100</v>
      </c>
      <c r="G15" s="39"/>
      <c r="H15" s="132">
        <v>0.009</v>
      </c>
      <c r="I15" s="133">
        <v>0.013</v>
      </c>
      <c r="J15" s="133">
        <v>0.013</v>
      </c>
      <c r="K15" s="40">
        <v>100.00000000000001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32">
        <v>0.001</v>
      </c>
      <c r="I17" s="133">
        <v>0.001</v>
      </c>
      <c r="J17" s="133">
        <v>0.005</v>
      </c>
      <c r="K17" s="40">
        <v>500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</v>
      </c>
      <c r="D24" s="37">
        <v>1</v>
      </c>
      <c r="E24" s="37">
        <v>1</v>
      </c>
      <c r="F24" s="38">
        <v>100</v>
      </c>
      <c r="G24" s="39"/>
      <c r="H24" s="132">
        <v>0.066</v>
      </c>
      <c r="I24" s="133">
        <v>0.068</v>
      </c>
      <c r="J24" s="133">
        <v>0.068</v>
      </c>
      <c r="K24" s="40">
        <v>100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48</v>
      </c>
      <c r="D26" s="37">
        <v>48</v>
      </c>
      <c r="E26" s="37">
        <v>48</v>
      </c>
      <c r="F26" s="38">
        <v>100</v>
      </c>
      <c r="G26" s="39"/>
      <c r="H26" s="132">
        <v>6.1</v>
      </c>
      <c r="I26" s="133">
        <v>6</v>
      </c>
      <c r="J26" s="133">
        <v>5.9</v>
      </c>
      <c r="K26" s="40">
        <v>98.33333333333333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0.78</v>
      </c>
      <c r="D39" s="37">
        <v>1</v>
      </c>
      <c r="E39" s="37">
        <v>0.5</v>
      </c>
      <c r="F39" s="38">
        <v>50</v>
      </c>
      <c r="G39" s="39"/>
      <c r="H39" s="132">
        <v>0.1</v>
      </c>
      <c r="I39" s="133">
        <v>0.035</v>
      </c>
      <c r="J39" s="133">
        <v>0.1</v>
      </c>
      <c r="K39" s="40">
        <v>285.71428571428567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13</v>
      </c>
      <c r="D54" s="29">
        <v>13</v>
      </c>
      <c r="E54" s="29">
        <v>13</v>
      </c>
      <c r="F54" s="30"/>
      <c r="G54" s="30"/>
      <c r="H54" s="131">
        <v>3.77</v>
      </c>
      <c r="I54" s="131">
        <v>3.77</v>
      </c>
      <c r="J54" s="131">
        <v>3.705</v>
      </c>
      <c r="K54" s="31"/>
    </row>
    <row r="55" spans="1:11" s="32" customFormat="1" ht="11.25" customHeight="1">
      <c r="A55" s="34" t="s">
        <v>42</v>
      </c>
      <c r="B55" s="28"/>
      <c r="C55" s="29">
        <v>1</v>
      </c>
      <c r="D55" s="29">
        <v>1</v>
      </c>
      <c r="E55" s="29">
        <v>1</v>
      </c>
      <c r="F55" s="30"/>
      <c r="G55" s="30"/>
      <c r="H55" s="131">
        <v>0.26</v>
      </c>
      <c r="I55" s="131">
        <v>0.26</v>
      </c>
      <c r="J55" s="131">
        <v>0.16</v>
      </c>
      <c r="K55" s="31"/>
    </row>
    <row r="56" spans="1:11" s="32" customFormat="1" ht="11.25" customHeight="1">
      <c r="A56" s="34" t="s">
        <v>43</v>
      </c>
      <c r="B56" s="28"/>
      <c r="C56" s="29">
        <v>27</v>
      </c>
      <c r="D56" s="29">
        <v>24.5</v>
      </c>
      <c r="E56" s="29">
        <v>25</v>
      </c>
      <c r="F56" s="30"/>
      <c r="G56" s="30"/>
      <c r="H56" s="131">
        <v>6.5</v>
      </c>
      <c r="I56" s="131">
        <v>6</v>
      </c>
      <c r="J56" s="131">
        <v>6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>
        <v>41</v>
      </c>
      <c r="D59" s="37">
        <v>38.5</v>
      </c>
      <c r="E59" s="37">
        <v>39</v>
      </c>
      <c r="F59" s="38">
        <v>101.2987012987013</v>
      </c>
      <c r="G59" s="39"/>
      <c r="H59" s="132">
        <v>10.530000000000001</v>
      </c>
      <c r="I59" s="133">
        <v>10.030000000000001</v>
      </c>
      <c r="J59" s="133">
        <v>9.865</v>
      </c>
      <c r="K59" s="40">
        <v>98.35493519441674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/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/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</v>
      </c>
      <c r="D66" s="37">
        <v>1</v>
      </c>
      <c r="E66" s="37">
        <v>1</v>
      </c>
      <c r="F66" s="38">
        <v>100</v>
      </c>
      <c r="G66" s="39"/>
      <c r="H66" s="132">
        <v>0.001</v>
      </c>
      <c r="I66" s="133">
        <v>0.001</v>
      </c>
      <c r="J66" s="133">
        <v>0.001</v>
      </c>
      <c r="K66" s="40">
        <v>100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4</v>
      </c>
      <c r="D75" s="29"/>
      <c r="E75" s="29"/>
      <c r="F75" s="30"/>
      <c r="G75" s="30"/>
      <c r="H75" s="131">
        <v>0.056</v>
      </c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>
        <v>1</v>
      </c>
      <c r="F77" s="30"/>
      <c r="G77" s="30"/>
      <c r="H77" s="131">
        <v>0.16</v>
      </c>
      <c r="I77" s="131">
        <v>0.17</v>
      </c>
      <c r="J77" s="131">
        <v>0.17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/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5</v>
      </c>
      <c r="D80" s="37">
        <v>1</v>
      </c>
      <c r="E80" s="37">
        <v>1</v>
      </c>
      <c r="F80" s="38">
        <v>100</v>
      </c>
      <c r="G80" s="39"/>
      <c r="H80" s="132">
        <v>0.216</v>
      </c>
      <c r="I80" s="133">
        <v>0.17</v>
      </c>
      <c r="J80" s="133">
        <v>0.17</v>
      </c>
      <c r="K80" s="40">
        <v>99.99999999999999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100.78</v>
      </c>
      <c r="D87" s="48">
        <v>97.5</v>
      </c>
      <c r="E87" s="48">
        <v>97.5</v>
      </c>
      <c r="F87" s="49">
        <v>100</v>
      </c>
      <c r="G87" s="39"/>
      <c r="H87" s="136">
        <v>17.023000000000003</v>
      </c>
      <c r="I87" s="137">
        <v>16.318000000000005</v>
      </c>
      <c r="J87" s="137">
        <v>16.122</v>
      </c>
      <c r="K87" s="49">
        <v>98.79887241083463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10</v>
      </c>
      <c r="F7" s="21" t="s">
        <v>330</v>
      </c>
      <c r="G7" s="22"/>
      <c r="H7" s="19" t="s">
        <v>329</v>
      </c>
      <c r="I7" s="20" t="s">
        <v>6</v>
      </c>
      <c r="J7" s="20"/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</v>
      </c>
      <c r="D9" s="29">
        <v>4</v>
      </c>
      <c r="E9" s="29">
        <v>4</v>
      </c>
      <c r="F9" s="30"/>
      <c r="G9" s="30"/>
      <c r="H9" s="131">
        <v>0.096</v>
      </c>
      <c r="I9" s="131">
        <v>0.096</v>
      </c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>
        <v>0.004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5</v>
      </c>
      <c r="D11" s="29">
        <v>5</v>
      </c>
      <c r="E11" s="29">
        <v>3</v>
      </c>
      <c r="F11" s="30"/>
      <c r="G11" s="30"/>
      <c r="H11" s="131">
        <v>0.13</v>
      </c>
      <c r="I11" s="131">
        <v>0.078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20</v>
      </c>
      <c r="D12" s="29">
        <v>22</v>
      </c>
      <c r="E12" s="29">
        <v>14</v>
      </c>
      <c r="F12" s="30"/>
      <c r="G12" s="30"/>
      <c r="H12" s="131">
        <v>0.48</v>
      </c>
      <c r="I12" s="131">
        <v>0.336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29</v>
      </c>
      <c r="D13" s="37">
        <v>31</v>
      </c>
      <c r="E13" s="37">
        <v>21</v>
      </c>
      <c r="F13" s="38">
        <v>67.74193548387096</v>
      </c>
      <c r="G13" s="39"/>
      <c r="H13" s="132">
        <v>0.706</v>
      </c>
      <c r="I13" s="133">
        <v>0.514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1</v>
      </c>
      <c r="D15" s="37">
        <v>1</v>
      </c>
      <c r="E15" s="37">
        <v>1</v>
      </c>
      <c r="F15" s="38">
        <v>100</v>
      </c>
      <c r="G15" s="39"/>
      <c r="H15" s="132">
        <v>0.015</v>
      </c>
      <c r="I15" s="133">
        <v>0.015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27</v>
      </c>
      <c r="D19" s="29"/>
      <c r="E19" s="29"/>
      <c r="F19" s="30"/>
      <c r="G19" s="30"/>
      <c r="H19" s="131">
        <v>0.224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27</v>
      </c>
      <c r="D22" s="37"/>
      <c r="E22" s="37"/>
      <c r="F22" s="38"/>
      <c r="G22" s="39"/>
      <c r="H22" s="132">
        <v>0.224</v>
      </c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5268</v>
      </c>
      <c r="D24" s="37">
        <v>4127</v>
      </c>
      <c r="E24" s="37">
        <v>4295</v>
      </c>
      <c r="F24" s="38">
        <v>104.07075357402472</v>
      </c>
      <c r="G24" s="39"/>
      <c r="H24" s="132">
        <v>59.581</v>
      </c>
      <c r="I24" s="133">
        <v>52.62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210</v>
      </c>
      <c r="D26" s="37">
        <v>231</v>
      </c>
      <c r="E26" s="37">
        <v>220</v>
      </c>
      <c r="F26" s="38">
        <v>95.23809523809524</v>
      </c>
      <c r="G26" s="39"/>
      <c r="H26" s="132">
        <v>2.6</v>
      </c>
      <c r="I26" s="133">
        <v>2.7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11</v>
      </c>
      <c r="D28" s="29">
        <v>16</v>
      </c>
      <c r="E28" s="29">
        <v>308</v>
      </c>
      <c r="F28" s="30"/>
      <c r="G28" s="30"/>
      <c r="H28" s="131">
        <v>0.255</v>
      </c>
      <c r="I28" s="131">
        <v>0.68</v>
      </c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1500</v>
      </c>
      <c r="D30" s="29">
        <v>1350</v>
      </c>
      <c r="E30" s="29">
        <v>1655</v>
      </c>
      <c r="F30" s="30"/>
      <c r="G30" s="30"/>
      <c r="H30" s="131">
        <v>29.5</v>
      </c>
      <c r="I30" s="131">
        <v>23.837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1511</v>
      </c>
      <c r="D31" s="37">
        <v>1366</v>
      </c>
      <c r="E31" s="37">
        <v>1963</v>
      </c>
      <c r="F31" s="38">
        <v>143.70424597364567</v>
      </c>
      <c r="G31" s="39"/>
      <c r="H31" s="132">
        <v>29.755</v>
      </c>
      <c r="I31" s="133">
        <v>24.517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50</v>
      </c>
      <c r="D33" s="29">
        <v>40</v>
      </c>
      <c r="E33" s="29">
        <v>40</v>
      </c>
      <c r="F33" s="30"/>
      <c r="G33" s="30"/>
      <c r="H33" s="131">
        <v>0.75</v>
      </c>
      <c r="I33" s="131">
        <v>0.7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19</v>
      </c>
      <c r="D34" s="29">
        <v>8</v>
      </c>
      <c r="E34" s="29">
        <v>5</v>
      </c>
      <c r="F34" s="30"/>
      <c r="G34" s="30"/>
      <c r="H34" s="131">
        <v>0.208</v>
      </c>
      <c r="I34" s="131">
        <v>0.15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8</v>
      </c>
      <c r="D35" s="29">
        <v>8</v>
      </c>
      <c r="E35" s="29">
        <v>8</v>
      </c>
      <c r="F35" s="30"/>
      <c r="G35" s="30"/>
      <c r="H35" s="131">
        <v>0.18</v>
      </c>
      <c r="I35" s="131">
        <v>0.131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30</v>
      </c>
      <c r="D36" s="29">
        <v>66</v>
      </c>
      <c r="E36" s="29">
        <v>66</v>
      </c>
      <c r="F36" s="30"/>
      <c r="G36" s="30"/>
      <c r="H36" s="131">
        <v>0.6</v>
      </c>
      <c r="I36" s="131">
        <v>1.32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107</v>
      </c>
      <c r="D37" s="37">
        <v>122</v>
      </c>
      <c r="E37" s="37">
        <v>119</v>
      </c>
      <c r="F37" s="38">
        <v>97.54098360655738</v>
      </c>
      <c r="G37" s="39"/>
      <c r="H37" s="132">
        <v>1.738</v>
      </c>
      <c r="I37" s="133">
        <v>2.301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8</v>
      </c>
      <c r="D39" s="37">
        <v>4</v>
      </c>
      <c r="E39" s="37">
        <v>4</v>
      </c>
      <c r="F39" s="38">
        <v>100</v>
      </c>
      <c r="G39" s="39"/>
      <c r="H39" s="132">
        <v>0.14</v>
      </c>
      <c r="I39" s="133">
        <v>0.07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>
        <v>30</v>
      </c>
      <c r="D42" s="29">
        <v>21</v>
      </c>
      <c r="E42" s="29">
        <v>16</v>
      </c>
      <c r="F42" s="30"/>
      <c r="G42" s="30"/>
      <c r="H42" s="131">
        <v>0.525</v>
      </c>
      <c r="I42" s="131">
        <v>0.378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29</v>
      </c>
      <c r="D43" s="29">
        <v>14</v>
      </c>
      <c r="E43" s="29">
        <v>17</v>
      </c>
      <c r="F43" s="30"/>
      <c r="G43" s="30"/>
      <c r="H43" s="131">
        <v>0.305</v>
      </c>
      <c r="I43" s="131">
        <v>0.21</v>
      </c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>
        <v>31</v>
      </c>
      <c r="D47" s="29">
        <v>31</v>
      </c>
      <c r="E47" s="29">
        <v>27</v>
      </c>
      <c r="F47" s="30"/>
      <c r="G47" s="30"/>
      <c r="H47" s="131">
        <v>0.372</v>
      </c>
      <c r="I47" s="131">
        <v>0.372</v>
      </c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90</v>
      </c>
      <c r="D50" s="37">
        <v>66</v>
      </c>
      <c r="E50" s="37">
        <v>60</v>
      </c>
      <c r="F50" s="38">
        <v>90.9090909090909</v>
      </c>
      <c r="G50" s="39"/>
      <c r="H50" s="132">
        <v>1.202</v>
      </c>
      <c r="I50" s="133">
        <v>0.96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1.68</v>
      </c>
      <c r="D52" s="37"/>
      <c r="E52" s="37">
        <v>6</v>
      </c>
      <c r="F52" s="38"/>
      <c r="G52" s="39"/>
      <c r="H52" s="132">
        <v>0.067</v>
      </c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1712</v>
      </c>
      <c r="D54" s="29">
        <v>1700</v>
      </c>
      <c r="E54" s="29">
        <v>2083</v>
      </c>
      <c r="F54" s="30"/>
      <c r="G54" s="30"/>
      <c r="H54" s="131">
        <v>24.824</v>
      </c>
      <c r="I54" s="131">
        <v>25.925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113</v>
      </c>
      <c r="D55" s="29">
        <v>72</v>
      </c>
      <c r="E55" s="29">
        <v>100</v>
      </c>
      <c r="F55" s="30"/>
      <c r="G55" s="30"/>
      <c r="H55" s="131">
        <v>1.333</v>
      </c>
      <c r="I55" s="131">
        <v>0.842</v>
      </c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>
        <v>56</v>
      </c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2</v>
      </c>
      <c r="D58" s="29">
        <v>2</v>
      </c>
      <c r="E58" s="29">
        <v>2</v>
      </c>
      <c r="F58" s="30"/>
      <c r="G58" s="30"/>
      <c r="H58" s="131">
        <v>0.02</v>
      </c>
      <c r="I58" s="131">
        <v>0.016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1827</v>
      </c>
      <c r="D59" s="37">
        <v>1774</v>
      </c>
      <c r="E59" s="37">
        <v>2241</v>
      </c>
      <c r="F59" s="38">
        <v>126.32468996617813</v>
      </c>
      <c r="G59" s="39"/>
      <c r="H59" s="132">
        <v>26.177</v>
      </c>
      <c r="I59" s="133">
        <v>26.782999999999998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3030</v>
      </c>
      <c r="D61" s="29">
        <v>3050</v>
      </c>
      <c r="E61" s="29">
        <v>2673</v>
      </c>
      <c r="F61" s="30"/>
      <c r="G61" s="30"/>
      <c r="H61" s="131">
        <v>62.176</v>
      </c>
      <c r="I61" s="131">
        <v>59.292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97</v>
      </c>
      <c r="D62" s="29">
        <v>209</v>
      </c>
      <c r="E62" s="29">
        <v>209</v>
      </c>
      <c r="F62" s="30"/>
      <c r="G62" s="30"/>
      <c r="H62" s="131">
        <v>1.935</v>
      </c>
      <c r="I62" s="131">
        <v>4.389</v>
      </c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>
        <v>44</v>
      </c>
      <c r="E63" s="29">
        <v>89</v>
      </c>
      <c r="F63" s="30"/>
      <c r="G63" s="30"/>
      <c r="H63" s="131"/>
      <c r="I63" s="131">
        <v>0.638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3127</v>
      </c>
      <c r="D64" s="37">
        <v>3303</v>
      </c>
      <c r="E64" s="37">
        <v>2971</v>
      </c>
      <c r="F64" s="38">
        <v>89.94853163790494</v>
      </c>
      <c r="G64" s="39"/>
      <c r="H64" s="132">
        <v>64.111</v>
      </c>
      <c r="I64" s="133">
        <v>64.319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16130</v>
      </c>
      <c r="D66" s="37">
        <v>13000</v>
      </c>
      <c r="E66" s="37">
        <v>13700</v>
      </c>
      <c r="F66" s="38">
        <v>105.38461538461539</v>
      </c>
      <c r="G66" s="39"/>
      <c r="H66" s="132">
        <v>238</v>
      </c>
      <c r="I66" s="133">
        <v>201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3960</v>
      </c>
      <c r="D68" s="29">
        <v>3200</v>
      </c>
      <c r="E68" s="29">
        <v>3200</v>
      </c>
      <c r="F68" s="30"/>
      <c r="G68" s="30"/>
      <c r="H68" s="131">
        <v>53.915</v>
      </c>
      <c r="I68" s="131">
        <v>41.5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36</v>
      </c>
      <c r="D69" s="29">
        <v>70</v>
      </c>
      <c r="E69" s="29">
        <v>50</v>
      </c>
      <c r="F69" s="30"/>
      <c r="G69" s="30"/>
      <c r="H69" s="131">
        <v>0.49</v>
      </c>
      <c r="I69" s="131">
        <v>0.91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3996</v>
      </c>
      <c r="D70" s="37">
        <v>3270</v>
      </c>
      <c r="E70" s="37">
        <v>3250</v>
      </c>
      <c r="F70" s="38">
        <v>99.38837920489297</v>
      </c>
      <c r="G70" s="39"/>
      <c r="H70" s="132">
        <v>54.405</v>
      </c>
      <c r="I70" s="133">
        <v>42.41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688</v>
      </c>
      <c r="D72" s="29">
        <v>656</v>
      </c>
      <c r="E72" s="29">
        <v>592</v>
      </c>
      <c r="F72" s="30"/>
      <c r="G72" s="30"/>
      <c r="H72" s="131">
        <v>14.957</v>
      </c>
      <c r="I72" s="131">
        <v>12.317</v>
      </c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>
        <v>405</v>
      </c>
      <c r="E73" s="29">
        <v>405</v>
      </c>
      <c r="F73" s="30"/>
      <c r="G73" s="30"/>
      <c r="H73" s="131">
        <v>8.045</v>
      </c>
      <c r="I73" s="131">
        <v>7.722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12</v>
      </c>
      <c r="D74" s="29"/>
      <c r="E74" s="29"/>
      <c r="F74" s="30"/>
      <c r="G74" s="30"/>
      <c r="H74" s="131">
        <v>0.24</v>
      </c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1563</v>
      </c>
      <c r="D75" s="29">
        <v>1381</v>
      </c>
      <c r="E75" s="29">
        <v>1202</v>
      </c>
      <c r="F75" s="30"/>
      <c r="G75" s="30"/>
      <c r="H75" s="131">
        <v>26.553</v>
      </c>
      <c r="I75" s="131">
        <v>28.436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9</v>
      </c>
      <c r="D76" s="29">
        <v>65</v>
      </c>
      <c r="E76" s="29">
        <v>28</v>
      </c>
      <c r="F76" s="30"/>
      <c r="G76" s="30"/>
      <c r="H76" s="131">
        <v>0.198</v>
      </c>
      <c r="I76" s="131">
        <v>0.975</v>
      </c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>
        <v>1</v>
      </c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20</v>
      </c>
      <c r="D78" s="29">
        <v>20</v>
      </c>
      <c r="E78" s="29">
        <v>20</v>
      </c>
      <c r="F78" s="30"/>
      <c r="G78" s="30"/>
      <c r="H78" s="131">
        <v>0.42</v>
      </c>
      <c r="I78" s="131">
        <v>0.36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120</v>
      </c>
      <c r="D79" s="29">
        <v>80</v>
      </c>
      <c r="E79" s="29">
        <v>160</v>
      </c>
      <c r="F79" s="30"/>
      <c r="G79" s="30"/>
      <c r="H79" s="131">
        <v>6.72</v>
      </c>
      <c r="I79" s="131">
        <v>2.795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2412</v>
      </c>
      <c r="D80" s="37">
        <v>2608</v>
      </c>
      <c r="E80" s="37">
        <v>2407</v>
      </c>
      <c r="F80" s="38">
        <v>92.29294478527608</v>
      </c>
      <c r="G80" s="39"/>
      <c r="H80" s="132">
        <v>57.133</v>
      </c>
      <c r="I80" s="133">
        <v>52.605000000000004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>
        <v>4</v>
      </c>
      <c r="E82" s="29">
        <v>4</v>
      </c>
      <c r="F82" s="30"/>
      <c r="G82" s="30"/>
      <c r="H82" s="131"/>
      <c r="I82" s="131">
        <v>0.08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43</v>
      </c>
      <c r="D83" s="29">
        <v>58</v>
      </c>
      <c r="E83" s="29">
        <v>58</v>
      </c>
      <c r="F83" s="30"/>
      <c r="G83" s="30"/>
      <c r="H83" s="131">
        <v>0.86</v>
      </c>
      <c r="I83" s="131">
        <v>1.168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43</v>
      </c>
      <c r="D84" s="37">
        <v>62</v>
      </c>
      <c r="E84" s="37">
        <v>62</v>
      </c>
      <c r="F84" s="38">
        <v>100</v>
      </c>
      <c r="G84" s="39"/>
      <c r="H84" s="132">
        <v>0.86</v>
      </c>
      <c r="I84" s="133">
        <v>1.248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34787.68</v>
      </c>
      <c r="D87" s="48">
        <v>29965</v>
      </c>
      <c r="E87" s="48">
        <v>31320</v>
      </c>
      <c r="F87" s="49">
        <v>104.52194226597697</v>
      </c>
      <c r="G87" s="39"/>
      <c r="H87" s="136">
        <v>536.714</v>
      </c>
      <c r="I87" s="137">
        <v>472.06199999999995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99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>
        <v>5</v>
      </c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44</v>
      </c>
      <c r="D9" s="29">
        <v>27</v>
      </c>
      <c r="E9" s="29">
        <v>33</v>
      </c>
      <c r="F9" s="30"/>
      <c r="G9" s="30"/>
      <c r="H9" s="131">
        <v>2.985</v>
      </c>
      <c r="I9" s="131">
        <v>1.9</v>
      </c>
      <c r="J9" s="131">
        <v>2.244</v>
      </c>
      <c r="K9" s="31"/>
    </row>
    <row r="10" spans="1:11" s="32" customFormat="1" ht="11.25" customHeight="1">
      <c r="A10" s="34" t="s">
        <v>8</v>
      </c>
      <c r="B10" s="28"/>
      <c r="C10" s="29">
        <v>25</v>
      </c>
      <c r="D10" s="29">
        <v>21</v>
      </c>
      <c r="E10" s="29">
        <v>23</v>
      </c>
      <c r="F10" s="30"/>
      <c r="G10" s="30"/>
      <c r="H10" s="131">
        <v>1.709</v>
      </c>
      <c r="I10" s="131">
        <v>1.14</v>
      </c>
      <c r="J10" s="131">
        <v>1.5</v>
      </c>
      <c r="K10" s="31"/>
    </row>
    <row r="11" spans="1:11" s="32" customFormat="1" ht="11.25" customHeight="1">
      <c r="A11" s="27" t="s">
        <v>9</v>
      </c>
      <c r="B11" s="28"/>
      <c r="C11" s="29">
        <v>14</v>
      </c>
      <c r="D11" s="29">
        <v>21</v>
      </c>
      <c r="E11" s="29">
        <v>21</v>
      </c>
      <c r="F11" s="30"/>
      <c r="G11" s="30"/>
      <c r="H11" s="131">
        <v>0.868</v>
      </c>
      <c r="I11" s="131">
        <v>1.3</v>
      </c>
      <c r="J11" s="131">
        <v>1.3</v>
      </c>
      <c r="K11" s="31"/>
    </row>
    <row r="12" spans="1:11" s="32" customFormat="1" ht="11.25" customHeight="1">
      <c r="A12" s="34" t="s">
        <v>10</v>
      </c>
      <c r="B12" s="28"/>
      <c r="C12" s="29">
        <v>21</v>
      </c>
      <c r="D12" s="29">
        <v>24</v>
      </c>
      <c r="E12" s="29">
        <v>21</v>
      </c>
      <c r="F12" s="30"/>
      <c r="G12" s="30"/>
      <c r="H12" s="131">
        <v>1.365</v>
      </c>
      <c r="I12" s="131">
        <v>1.566</v>
      </c>
      <c r="J12" s="131">
        <v>1.37</v>
      </c>
      <c r="K12" s="31"/>
    </row>
    <row r="13" spans="1:11" s="23" customFormat="1" ht="11.25" customHeight="1">
      <c r="A13" s="35" t="s">
        <v>11</v>
      </c>
      <c r="B13" s="36"/>
      <c r="C13" s="37">
        <v>104</v>
      </c>
      <c r="D13" s="37">
        <v>93</v>
      </c>
      <c r="E13" s="37">
        <v>98</v>
      </c>
      <c r="F13" s="38">
        <v>105.3763440860215</v>
      </c>
      <c r="G13" s="39"/>
      <c r="H13" s="132">
        <v>6.9270000000000005</v>
      </c>
      <c r="I13" s="133">
        <v>5.906</v>
      </c>
      <c r="J13" s="133">
        <v>6.414000000000001</v>
      </c>
      <c r="K13" s="40">
        <v>108.60142228242468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77</v>
      </c>
      <c r="D15" s="37">
        <v>70</v>
      </c>
      <c r="E15" s="37">
        <v>70</v>
      </c>
      <c r="F15" s="38">
        <v>100</v>
      </c>
      <c r="G15" s="39"/>
      <c r="H15" s="132">
        <v>1.855</v>
      </c>
      <c r="I15" s="133">
        <v>1.6</v>
      </c>
      <c r="J15" s="133">
        <v>1.4</v>
      </c>
      <c r="K15" s="40">
        <v>87.5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2</v>
      </c>
      <c r="D17" s="37">
        <v>2</v>
      </c>
      <c r="E17" s="37">
        <v>2</v>
      </c>
      <c r="F17" s="38">
        <v>100</v>
      </c>
      <c r="G17" s="39"/>
      <c r="H17" s="132">
        <v>0.024</v>
      </c>
      <c r="I17" s="133">
        <v>0.024</v>
      </c>
      <c r="J17" s="133">
        <v>0.024</v>
      </c>
      <c r="K17" s="40">
        <v>100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3</v>
      </c>
      <c r="D19" s="29"/>
      <c r="E19" s="29"/>
      <c r="F19" s="30"/>
      <c r="G19" s="30"/>
      <c r="H19" s="131">
        <v>0.101</v>
      </c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>
        <v>8</v>
      </c>
      <c r="D20" s="29">
        <v>8</v>
      </c>
      <c r="E20" s="29">
        <v>5</v>
      </c>
      <c r="F20" s="30"/>
      <c r="G20" s="30"/>
      <c r="H20" s="131">
        <v>0.142</v>
      </c>
      <c r="I20" s="131">
        <v>0.065</v>
      </c>
      <c r="J20" s="131">
        <v>0.065</v>
      </c>
      <c r="K20" s="31"/>
    </row>
    <row r="21" spans="1:11" s="32" customFormat="1" ht="11.25" customHeight="1">
      <c r="A21" s="34" t="s">
        <v>16</v>
      </c>
      <c r="B21" s="28"/>
      <c r="C21" s="29">
        <v>33</v>
      </c>
      <c r="D21" s="29"/>
      <c r="E21" s="29"/>
      <c r="F21" s="30"/>
      <c r="G21" s="30"/>
      <c r="H21" s="131">
        <v>0.665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44</v>
      </c>
      <c r="D22" s="37">
        <v>8</v>
      </c>
      <c r="E22" s="37">
        <v>5</v>
      </c>
      <c r="F22" s="38">
        <v>62.5</v>
      </c>
      <c r="G22" s="39"/>
      <c r="H22" s="132">
        <v>0.908</v>
      </c>
      <c r="I22" s="133">
        <v>0.065</v>
      </c>
      <c r="J22" s="133">
        <v>0.065</v>
      </c>
      <c r="K22" s="40">
        <v>100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116</v>
      </c>
      <c r="D24" s="37">
        <v>108</v>
      </c>
      <c r="E24" s="37">
        <v>145</v>
      </c>
      <c r="F24" s="38">
        <v>134.25925925925927</v>
      </c>
      <c r="G24" s="39"/>
      <c r="H24" s="132">
        <v>7.214</v>
      </c>
      <c r="I24" s="133">
        <v>7.108</v>
      </c>
      <c r="J24" s="133">
        <v>8.569</v>
      </c>
      <c r="K24" s="40">
        <v>120.55430500844122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36</v>
      </c>
      <c r="D26" s="37">
        <v>35</v>
      </c>
      <c r="E26" s="37">
        <v>25</v>
      </c>
      <c r="F26" s="38">
        <v>71.42857142857143</v>
      </c>
      <c r="G26" s="39"/>
      <c r="H26" s="132">
        <v>1.527</v>
      </c>
      <c r="I26" s="133">
        <v>1.1</v>
      </c>
      <c r="J26" s="133">
        <v>1.05</v>
      </c>
      <c r="K26" s="40">
        <v>95.45454545454545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</v>
      </c>
      <c r="D28" s="29">
        <v>6</v>
      </c>
      <c r="E28" s="29">
        <v>8</v>
      </c>
      <c r="F28" s="30"/>
      <c r="G28" s="30"/>
      <c r="H28" s="131">
        <v>0.105</v>
      </c>
      <c r="I28" s="131">
        <v>0.27</v>
      </c>
      <c r="J28" s="131">
        <v>0.4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>
        <v>0.04</v>
      </c>
      <c r="K29" s="31"/>
    </row>
    <row r="30" spans="1:11" s="32" customFormat="1" ht="11.25" customHeight="1">
      <c r="A30" s="34" t="s">
        <v>22</v>
      </c>
      <c r="B30" s="28"/>
      <c r="C30" s="29">
        <v>41</v>
      </c>
      <c r="D30" s="29">
        <v>42</v>
      </c>
      <c r="E30" s="29">
        <v>30</v>
      </c>
      <c r="F30" s="30"/>
      <c r="G30" s="30"/>
      <c r="H30" s="131">
        <v>2.029</v>
      </c>
      <c r="I30" s="131">
        <v>1.35</v>
      </c>
      <c r="J30" s="131">
        <v>1.883</v>
      </c>
      <c r="K30" s="31"/>
    </row>
    <row r="31" spans="1:11" s="23" customFormat="1" ht="11.25" customHeight="1">
      <c r="A31" s="41" t="s">
        <v>23</v>
      </c>
      <c r="B31" s="36"/>
      <c r="C31" s="37">
        <v>44</v>
      </c>
      <c r="D31" s="37">
        <v>48</v>
      </c>
      <c r="E31" s="37">
        <v>38</v>
      </c>
      <c r="F31" s="38">
        <v>79.16666666666667</v>
      </c>
      <c r="G31" s="39"/>
      <c r="H31" s="132">
        <v>2.134</v>
      </c>
      <c r="I31" s="133">
        <v>1.62</v>
      </c>
      <c r="J31" s="133">
        <v>2.323</v>
      </c>
      <c r="K31" s="40">
        <v>143.39506172839504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88</v>
      </c>
      <c r="D33" s="29">
        <v>70</v>
      </c>
      <c r="E33" s="29">
        <v>59</v>
      </c>
      <c r="F33" s="30"/>
      <c r="G33" s="30"/>
      <c r="H33" s="131">
        <v>4.184</v>
      </c>
      <c r="I33" s="131">
        <v>2.8</v>
      </c>
      <c r="J33" s="131">
        <v>2.62</v>
      </c>
      <c r="K33" s="31"/>
    </row>
    <row r="34" spans="1:11" s="32" customFormat="1" ht="11.25" customHeight="1">
      <c r="A34" s="34" t="s">
        <v>25</v>
      </c>
      <c r="B34" s="28"/>
      <c r="C34" s="29">
        <v>42</v>
      </c>
      <c r="D34" s="29">
        <v>42</v>
      </c>
      <c r="E34" s="29">
        <v>15</v>
      </c>
      <c r="F34" s="30"/>
      <c r="G34" s="30"/>
      <c r="H34" s="131">
        <v>1.211</v>
      </c>
      <c r="I34" s="131">
        <v>1.211</v>
      </c>
      <c r="J34" s="131">
        <v>0.428</v>
      </c>
      <c r="K34" s="31"/>
    </row>
    <row r="35" spans="1:11" s="32" customFormat="1" ht="11.25" customHeight="1">
      <c r="A35" s="34" t="s">
        <v>26</v>
      </c>
      <c r="B35" s="28"/>
      <c r="C35" s="29">
        <v>25</v>
      </c>
      <c r="D35" s="29">
        <v>20</v>
      </c>
      <c r="E35" s="29">
        <v>17</v>
      </c>
      <c r="F35" s="30"/>
      <c r="G35" s="30"/>
      <c r="H35" s="131">
        <v>0.609</v>
      </c>
      <c r="I35" s="131">
        <v>0.254</v>
      </c>
      <c r="J35" s="131">
        <v>0.389</v>
      </c>
      <c r="K35" s="31"/>
    </row>
    <row r="36" spans="1:11" s="32" customFormat="1" ht="11.25" customHeight="1">
      <c r="A36" s="34" t="s">
        <v>27</v>
      </c>
      <c r="B36" s="28"/>
      <c r="C36" s="29">
        <v>88</v>
      </c>
      <c r="D36" s="29">
        <v>34</v>
      </c>
      <c r="E36" s="29">
        <v>86</v>
      </c>
      <c r="F36" s="30"/>
      <c r="G36" s="30"/>
      <c r="H36" s="131">
        <v>1.94</v>
      </c>
      <c r="I36" s="131">
        <v>1.94</v>
      </c>
      <c r="J36" s="131">
        <v>1.862</v>
      </c>
      <c r="K36" s="31"/>
    </row>
    <row r="37" spans="1:11" s="23" customFormat="1" ht="11.25" customHeight="1">
      <c r="A37" s="35" t="s">
        <v>28</v>
      </c>
      <c r="B37" s="36"/>
      <c r="C37" s="37">
        <v>243</v>
      </c>
      <c r="D37" s="37">
        <v>166</v>
      </c>
      <c r="E37" s="37">
        <v>177</v>
      </c>
      <c r="F37" s="38">
        <v>106.62650602409639</v>
      </c>
      <c r="G37" s="39"/>
      <c r="H37" s="132">
        <v>7.944000000000001</v>
      </c>
      <c r="I37" s="133">
        <v>6.205</v>
      </c>
      <c r="J37" s="133">
        <v>5.299</v>
      </c>
      <c r="K37" s="40">
        <v>85.39887187751815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160</v>
      </c>
      <c r="D39" s="37">
        <v>160</v>
      </c>
      <c r="E39" s="37">
        <v>160</v>
      </c>
      <c r="F39" s="38">
        <v>100</v>
      </c>
      <c r="G39" s="39"/>
      <c r="H39" s="132">
        <v>3.915</v>
      </c>
      <c r="I39" s="133">
        <v>4</v>
      </c>
      <c r="J39" s="133">
        <v>3.82</v>
      </c>
      <c r="K39" s="40">
        <v>95.5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>
        <v>1</v>
      </c>
      <c r="E41" s="29">
        <v>3</v>
      </c>
      <c r="F41" s="30"/>
      <c r="G41" s="30"/>
      <c r="H41" s="131"/>
      <c r="I41" s="131">
        <v>0.02</v>
      </c>
      <c r="J41" s="131">
        <v>0.047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>
        <v>5</v>
      </c>
      <c r="D43" s="29">
        <v>4</v>
      </c>
      <c r="E43" s="29">
        <v>3</v>
      </c>
      <c r="F43" s="30"/>
      <c r="G43" s="30"/>
      <c r="H43" s="131">
        <v>0.2</v>
      </c>
      <c r="I43" s="131">
        <v>0.136</v>
      </c>
      <c r="J43" s="131">
        <v>0.168</v>
      </c>
      <c r="K43" s="31"/>
    </row>
    <row r="44" spans="1:11" s="32" customFormat="1" ht="11.25" customHeight="1">
      <c r="A44" s="34" t="s">
        <v>33</v>
      </c>
      <c r="B44" s="28"/>
      <c r="C44" s="29">
        <v>1</v>
      </c>
      <c r="D44" s="29"/>
      <c r="E44" s="29">
        <v>1</v>
      </c>
      <c r="F44" s="30"/>
      <c r="G44" s="30"/>
      <c r="H44" s="131">
        <v>0.047</v>
      </c>
      <c r="I44" s="131"/>
      <c r="J44" s="131">
        <v>0.055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>
        <v>2</v>
      </c>
      <c r="F45" s="30"/>
      <c r="G45" s="30"/>
      <c r="H45" s="131"/>
      <c r="I45" s="131"/>
      <c r="J45" s="131">
        <v>0.08</v>
      </c>
      <c r="K45" s="31"/>
    </row>
    <row r="46" spans="1:11" s="32" customFormat="1" ht="11.25" customHeight="1">
      <c r="A46" s="34" t="s">
        <v>35</v>
      </c>
      <c r="B46" s="28"/>
      <c r="C46" s="29">
        <v>1</v>
      </c>
      <c r="D46" s="29">
        <v>1</v>
      </c>
      <c r="E46" s="29">
        <v>2</v>
      </c>
      <c r="F46" s="30"/>
      <c r="G46" s="30"/>
      <c r="H46" s="131">
        <v>0.024</v>
      </c>
      <c r="I46" s="131">
        <v>0.025</v>
      </c>
      <c r="J46" s="131">
        <v>0.05</v>
      </c>
      <c r="K46" s="31"/>
    </row>
    <row r="47" spans="1:11" s="32" customFormat="1" ht="11.25" customHeight="1">
      <c r="A47" s="34" t="s">
        <v>36</v>
      </c>
      <c r="B47" s="28"/>
      <c r="C47" s="29">
        <v>7</v>
      </c>
      <c r="D47" s="29">
        <v>1</v>
      </c>
      <c r="E47" s="29">
        <v>10</v>
      </c>
      <c r="F47" s="30"/>
      <c r="G47" s="30"/>
      <c r="H47" s="131">
        <v>0.28</v>
      </c>
      <c r="I47" s="131">
        <v>0.02</v>
      </c>
      <c r="J47" s="131">
        <v>0.35</v>
      </c>
      <c r="K47" s="31"/>
    </row>
    <row r="48" spans="1:11" s="32" customFormat="1" ht="11.25" customHeight="1">
      <c r="A48" s="34" t="s">
        <v>37</v>
      </c>
      <c r="B48" s="28"/>
      <c r="C48" s="29">
        <v>3</v>
      </c>
      <c r="D48" s="29">
        <v>1</v>
      </c>
      <c r="E48" s="29">
        <v>5</v>
      </c>
      <c r="F48" s="30"/>
      <c r="G48" s="30"/>
      <c r="H48" s="131">
        <v>0.069</v>
      </c>
      <c r="I48" s="131">
        <v>0.023</v>
      </c>
      <c r="J48" s="131">
        <v>0.115</v>
      </c>
      <c r="K48" s="31"/>
    </row>
    <row r="49" spans="1:11" s="32" customFormat="1" ht="11.25" customHeight="1">
      <c r="A49" s="34" t="s">
        <v>38</v>
      </c>
      <c r="B49" s="28"/>
      <c r="C49" s="29">
        <v>1</v>
      </c>
      <c r="D49" s="29"/>
      <c r="E49" s="29"/>
      <c r="F49" s="30"/>
      <c r="G49" s="30"/>
      <c r="H49" s="131">
        <v>0.025</v>
      </c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18</v>
      </c>
      <c r="D50" s="37">
        <v>8</v>
      </c>
      <c r="E50" s="37">
        <v>26</v>
      </c>
      <c r="F50" s="38">
        <v>325</v>
      </c>
      <c r="G50" s="39"/>
      <c r="H50" s="132">
        <v>0.6450000000000001</v>
      </c>
      <c r="I50" s="133">
        <v>0.22399999999999998</v>
      </c>
      <c r="J50" s="133">
        <v>0.865</v>
      </c>
      <c r="K50" s="40">
        <v>386.16071428571433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</v>
      </c>
      <c r="D52" s="37">
        <v>6</v>
      </c>
      <c r="E52" s="37">
        <v>7</v>
      </c>
      <c r="F52" s="38">
        <v>116.66666666666667</v>
      </c>
      <c r="G52" s="39"/>
      <c r="H52" s="132">
        <v>0.198</v>
      </c>
      <c r="I52" s="133">
        <v>0.198</v>
      </c>
      <c r="J52" s="133">
        <v>0.198</v>
      </c>
      <c r="K52" s="40">
        <v>100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103</v>
      </c>
      <c r="D54" s="29">
        <v>62</v>
      </c>
      <c r="E54" s="29">
        <v>73</v>
      </c>
      <c r="F54" s="30"/>
      <c r="G54" s="30"/>
      <c r="H54" s="131">
        <v>3.039</v>
      </c>
      <c r="I54" s="131">
        <v>1.86</v>
      </c>
      <c r="J54" s="131">
        <v>2.107</v>
      </c>
      <c r="K54" s="31"/>
    </row>
    <row r="55" spans="1:11" s="32" customFormat="1" ht="11.25" customHeight="1">
      <c r="A55" s="34" t="s">
        <v>42</v>
      </c>
      <c r="B55" s="28"/>
      <c r="C55" s="29">
        <v>20</v>
      </c>
      <c r="D55" s="29">
        <v>20</v>
      </c>
      <c r="E55" s="29">
        <v>38</v>
      </c>
      <c r="F55" s="30"/>
      <c r="G55" s="30"/>
      <c r="H55" s="131">
        <v>0.56</v>
      </c>
      <c r="I55" s="131">
        <v>0.532</v>
      </c>
      <c r="J55" s="131">
        <v>1.026</v>
      </c>
      <c r="K55" s="31"/>
    </row>
    <row r="56" spans="1:11" s="32" customFormat="1" ht="11.25" customHeight="1">
      <c r="A56" s="34" t="s">
        <v>43</v>
      </c>
      <c r="B56" s="28"/>
      <c r="C56" s="29">
        <v>14</v>
      </c>
      <c r="D56" s="29">
        <v>9</v>
      </c>
      <c r="E56" s="29">
        <v>9</v>
      </c>
      <c r="F56" s="30"/>
      <c r="G56" s="30"/>
      <c r="H56" s="131">
        <v>0.217</v>
      </c>
      <c r="I56" s="131">
        <v>0.17</v>
      </c>
      <c r="J56" s="131">
        <v>0.115</v>
      </c>
      <c r="K56" s="31"/>
    </row>
    <row r="57" spans="1:11" s="32" customFormat="1" ht="11.25" customHeight="1">
      <c r="A57" s="34" t="s">
        <v>44</v>
      </c>
      <c r="B57" s="28"/>
      <c r="C57" s="29">
        <v>3</v>
      </c>
      <c r="D57" s="29">
        <v>3</v>
      </c>
      <c r="E57" s="29">
        <v>1</v>
      </c>
      <c r="F57" s="30"/>
      <c r="G57" s="30"/>
      <c r="H57" s="131">
        <v>0.066</v>
      </c>
      <c r="I57" s="131">
        <v>0.008</v>
      </c>
      <c r="J57" s="131">
        <v>0.009</v>
      </c>
      <c r="K57" s="31"/>
    </row>
    <row r="58" spans="1:11" s="32" customFormat="1" ht="11.25" customHeight="1">
      <c r="A58" s="34" t="s">
        <v>45</v>
      </c>
      <c r="B58" s="28"/>
      <c r="C58" s="29">
        <v>3</v>
      </c>
      <c r="D58" s="29">
        <v>8</v>
      </c>
      <c r="E58" s="29">
        <v>8</v>
      </c>
      <c r="F58" s="30"/>
      <c r="G58" s="30"/>
      <c r="H58" s="131">
        <v>0.09</v>
      </c>
      <c r="I58" s="131">
        <v>0.208</v>
      </c>
      <c r="J58" s="131">
        <v>0.096</v>
      </c>
      <c r="K58" s="31"/>
    </row>
    <row r="59" spans="1:11" s="23" customFormat="1" ht="11.25" customHeight="1">
      <c r="A59" s="35" t="s">
        <v>46</v>
      </c>
      <c r="B59" s="36"/>
      <c r="C59" s="37">
        <v>143</v>
      </c>
      <c r="D59" s="37">
        <v>102</v>
      </c>
      <c r="E59" s="37">
        <v>129</v>
      </c>
      <c r="F59" s="38">
        <v>126.47058823529412</v>
      </c>
      <c r="G59" s="39"/>
      <c r="H59" s="132">
        <v>3.972</v>
      </c>
      <c r="I59" s="133">
        <v>2.7780000000000005</v>
      </c>
      <c r="J59" s="133">
        <v>3.353</v>
      </c>
      <c r="K59" s="40">
        <v>120.69834413246939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91</v>
      </c>
      <c r="D61" s="29">
        <v>90</v>
      </c>
      <c r="E61" s="29">
        <v>96</v>
      </c>
      <c r="F61" s="30"/>
      <c r="G61" s="30"/>
      <c r="H61" s="131">
        <v>5.44</v>
      </c>
      <c r="I61" s="131">
        <v>4.86</v>
      </c>
      <c r="J61" s="131">
        <v>4.285</v>
      </c>
      <c r="K61" s="31"/>
    </row>
    <row r="62" spans="1:11" s="32" customFormat="1" ht="11.25" customHeight="1">
      <c r="A62" s="34" t="s">
        <v>48</v>
      </c>
      <c r="B62" s="28"/>
      <c r="C62" s="29">
        <v>69</v>
      </c>
      <c r="D62" s="29">
        <v>69</v>
      </c>
      <c r="E62" s="29">
        <v>89</v>
      </c>
      <c r="F62" s="30"/>
      <c r="G62" s="30"/>
      <c r="H62" s="131">
        <v>2.136</v>
      </c>
      <c r="I62" s="131">
        <v>2.136</v>
      </c>
      <c r="J62" s="131">
        <v>2.588</v>
      </c>
      <c r="K62" s="31"/>
    </row>
    <row r="63" spans="1:11" s="32" customFormat="1" ht="11.25" customHeight="1">
      <c r="A63" s="34" t="s">
        <v>49</v>
      </c>
      <c r="B63" s="28"/>
      <c r="C63" s="29">
        <v>249</v>
      </c>
      <c r="D63" s="29">
        <v>249</v>
      </c>
      <c r="E63" s="29">
        <v>252</v>
      </c>
      <c r="F63" s="30"/>
      <c r="G63" s="30"/>
      <c r="H63" s="131">
        <v>11.719</v>
      </c>
      <c r="I63" s="131">
        <v>11.205</v>
      </c>
      <c r="J63" s="131">
        <v>11.34</v>
      </c>
      <c r="K63" s="31"/>
    </row>
    <row r="64" spans="1:11" s="23" customFormat="1" ht="11.25" customHeight="1">
      <c r="A64" s="35" t="s">
        <v>50</v>
      </c>
      <c r="B64" s="36"/>
      <c r="C64" s="37">
        <v>409</v>
      </c>
      <c r="D64" s="37">
        <v>408</v>
      </c>
      <c r="E64" s="37">
        <v>437</v>
      </c>
      <c r="F64" s="38">
        <v>107.1078431372549</v>
      </c>
      <c r="G64" s="39"/>
      <c r="H64" s="132">
        <v>19.295</v>
      </c>
      <c r="I64" s="133">
        <v>18.201</v>
      </c>
      <c r="J64" s="133">
        <v>18.213</v>
      </c>
      <c r="K64" s="40">
        <v>100.06593044338224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422</v>
      </c>
      <c r="D66" s="37">
        <v>422</v>
      </c>
      <c r="E66" s="37">
        <v>465</v>
      </c>
      <c r="F66" s="38">
        <v>110.18957345971565</v>
      </c>
      <c r="G66" s="39"/>
      <c r="H66" s="132">
        <v>18.801</v>
      </c>
      <c r="I66" s="133">
        <v>20.7</v>
      </c>
      <c r="J66" s="133">
        <v>21</v>
      </c>
      <c r="K66" s="40">
        <v>101.44927536231884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167</v>
      </c>
      <c r="D68" s="29">
        <v>100</v>
      </c>
      <c r="E68" s="29">
        <v>100</v>
      </c>
      <c r="F68" s="30"/>
      <c r="G68" s="30"/>
      <c r="H68" s="131">
        <v>8.935</v>
      </c>
      <c r="I68" s="131">
        <v>5.5</v>
      </c>
      <c r="J68" s="131">
        <v>6</v>
      </c>
      <c r="K68" s="31"/>
    </row>
    <row r="69" spans="1:11" s="32" customFormat="1" ht="11.25" customHeight="1">
      <c r="A69" s="34" t="s">
        <v>53</v>
      </c>
      <c r="B69" s="28"/>
      <c r="C69" s="29">
        <v>3</v>
      </c>
      <c r="D69" s="29">
        <v>5</v>
      </c>
      <c r="E69" s="29">
        <v>4</v>
      </c>
      <c r="F69" s="30"/>
      <c r="G69" s="30"/>
      <c r="H69" s="131">
        <v>0.181</v>
      </c>
      <c r="I69" s="131">
        <v>0.2</v>
      </c>
      <c r="J69" s="131">
        <v>0.25</v>
      </c>
      <c r="K69" s="31"/>
    </row>
    <row r="70" spans="1:11" s="23" customFormat="1" ht="11.25" customHeight="1">
      <c r="A70" s="35" t="s">
        <v>54</v>
      </c>
      <c r="B70" s="36"/>
      <c r="C70" s="37">
        <v>170</v>
      </c>
      <c r="D70" s="37">
        <v>105</v>
      </c>
      <c r="E70" s="37">
        <v>104</v>
      </c>
      <c r="F70" s="38">
        <v>99.04761904761905</v>
      </c>
      <c r="G70" s="39"/>
      <c r="H70" s="132">
        <v>9.116</v>
      </c>
      <c r="I70" s="133">
        <v>5.7</v>
      </c>
      <c r="J70" s="133">
        <v>6.25</v>
      </c>
      <c r="K70" s="40">
        <v>109.64912280701753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8163</v>
      </c>
      <c r="D72" s="29">
        <v>7782</v>
      </c>
      <c r="E72" s="29">
        <v>7719</v>
      </c>
      <c r="F72" s="30"/>
      <c r="G72" s="30"/>
      <c r="H72" s="131">
        <v>489.331</v>
      </c>
      <c r="I72" s="131">
        <v>479.725</v>
      </c>
      <c r="J72" s="131">
        <v>424.046</v>
      </c>
      <c r="K72" s="31"/>
    </row>
    <row r="73" spans="1:11" s="32" customFormat="1" ht="11.25" customHeight="1">
      <c r="A73" s="34" t="s">
        <v>56</v>
      </c>
      <c r="B73" s="28"/>
      <c r="C73" s="29">
        <v>232</v>
      </c>
      <c r="D73" s="29">
        <v>220</v>
      </c>
      <c r="E73" s="29">
        <v>185</v>
      </c>
      <c r="F73" s="30"/>
      <c r="G73" s="30"/>
      <c r="H73" s="131">
        <v>8.505</v>
      </c>
      <c r="I73" s="131">
        <v>8.235</v>
      </c>
      <c r="J73" s="131">
        <v>6.49</v>
      </c>
      <c r="K73" s="31"/>
    </row>
    <row r="74" spans="1:11" s="32" customFormat="1" ht="11.25" customHeight="1">
      <c r="A74" s="34" t="s">
        <v>57</v>
      </c>
      <c r="B74" s="28"/>
      <c r="C74" s="29">
        <v>79</v>
      </c>
      <c r="D74" s="29">
        <v>28</v>
      </c>
      <c r="E74" s="29">
        <v>12</v>
      </c>
      <c r="F74" s="30"/>
      <c r="G74" s="30"/>
      <c r="H74" s="131">
        <v>2.645</v>
      </c>
      <c r="I74" s="131">
        <v>1.1</v>
      </c>
      <c r="J74" s="131">
        <v>0.48</v>
      </c>
      <c r="K74" s="31"/>
    </row>
    <row r="75" spans="1:11" s="32" customFormat="1" ht="11.25" customHeight="1">
      <c r="A75" s="34" t="s">
        <v>58</v>
      </c>
      <c r="B75" s="28"/>
      <c r="C75" s="29">
        <v>406</v>
      </c>
      <c r="D75" s="29">
        <v>421</v>
      </c>
      <c r="E75" s="29">
        <v>420</v>
      </c>
      <c r="F75" s="30"/>
      <c r="G75" s="30"/>
      <c r="H75" s="131">
        <v>17.169</v>
      </c>
      <c r="I75" s="131">
        <v>17.829</v>
      </c>
      <c r="J75" s="131">
        <v>15.444</v>
      </c>
      <c r="K75" s="31"/>
    </row>
    <row r="76" spans="1:11" s="32" customFormat="1" ht="11.25" customHeight="1">
      <c r="A76" s="34" t="s">
        <v>59</v>
      </c>
      <c r="B76" s="28"/>
      <c r="C76" s="29">
        <v>2</v>
      </c>
      <c r="D76" s="29">
        <v>2</v>
      </c>
      <c r="E76" s="29">
        <v>2</v>
      </c>
      <c r="F76" s="30"/>
      <c r="G76" s="30"/>
      <c r="H76" s="131">
        <v>0.02</v>
      </c>
      <c r="I76" s="131">
        <v>0.02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40</v>
      </c>
      <c r="D77" s="29">
        <v>40</v>
      </c>
      <c r="E77" s="29">
        <v>40</v>
      </c>
      <c r="F77" s="30"/>
      <c r="G77" s="30"/>
      <c r="H77" s="131">
        <v>1.6</v>
      </c>
      <c r="I77" s="131">
        <v>0.8</v>
      </c>
      <c r="J77" s="131">
        <v>1.2</v>
      </c>
      <c r="K77" s="31"/>
    </row>
    <row r="78" spans="1:11" s="32" customFormat="1" ht="11.25" customHeight="1">
      <c r="A78" s="34" t="s">
        <v>61</v>
      </c>
      <c r="B78" s="28"/>
      <c r="C78" s="29">
        <v>183</v>
      </c>
      <c r="D78" s="29">
        <v>190</v>
      </c>
      <c r="E78" s="29">
        <v>170</v>
      </c>
      <c r="F78" s="30"/>
      <c r="G78" s="30"/>
      <c r="H78" s="131">
        <v>9.15</v>
      </c>
      <c r="I78" s="131">
        <v>9</v>
      </c>
      <c r="J78" s="131">
        <v>8.1</v>
      </c>
      <c r="K78" s="31"/>
    </row>
    <row r="79" spans="1:11" s="32" customFormat="1" ht="11.25" customHeight="1">
      <c r="A79" s="34" t="s">
        <v>62</v>
      </c>
      <c r="B79" s="28"/>
      <c r="C79" s="29">
        <v>68</v>
      </c>
      <c r="D79" s="29">
        <v>60</v>
      </c>
      <c r="E79" s="29">
        <v>60</v>
      </c>
      <c r="F79" s="30"/>
      <c r="G79" s="30"/>
      <c r="H79" s="131">
        <v>2.03</v>
      </c>
      <c r="I79" s="131">
        <v>2.1</v>
      </c>
      <c r="J79" s="131">
        <v>2.1</v>
      </c>
      <c r="K79" s="31"/>
    </row>
    <row r="80" spans="1:11" s="23" customFormat="1" ht="11.25" customHeight="1">
      <c r="A80" s="41" t="s">
        <v>63</v>
      </c>
      <c r="B80" s="36"/>
      <c r="C80" s="37">
        <v>9173</v>
      </c>
      <c r="D80" s="37">
        <v>8743</v>
      </c>
      <c r="E80" s="37">
        <v>8608</v>
      </c>
      <c r="F80" s="38">
        <v>98.45590758320942</v>
      </c>
      <c r="G80" s="39"/>
      <c r="H80" s="132">
        <v>530.4499999999999</v>
      </c>
      <c r="I80" s="133">
        <v>518.8090000000001</v>
      </c>
      <c r="J80" s="133">
        <v>457.86000000000007</v>
      </c>
      <c r="K80" s="40">
        <v>88.25213132385907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198</v>
      </c>
      <c r="D82" s="29">
        <v>198</v>
      </c>
      <c r="E82" s="29">
        <v>198</v>
      </c>
      <c r="F82" s="30"/>
      <c r="G82" s="30"/>
      <c r="H82" s="131">
        <v>9.274</v>
      </c>
      <c r="I82" s="131">
        <v>9.275</v>
      </c>
      <c r="J82" s="131">
        <v>9.246</v>
      </c>
      <c r="K82" s="31"/>
    </row>
    <row r="83" spans="1:11" s="32" customFormat="1" ht="11.25" customHeight="1">
      <c r="A83" s="34" t="s">
        <v>65</v>
      </c>
      <c r="B83" s="28"/>
      <c r="C83" s="29">
        <v>277</v>
      </c>
      <c r="D83" s="29">
        <v>277</v>
      </c>
      <c r="E83" s="29">
        <v>275</v>
      </c>
      <c r="F83" s="30"/>
      <c r="G83" s="30"/>
      <c r="H83" s="131">
        <v>13.959</v>
      </c>
      <c r="I83" s="131">
        <v>13.96</v>
      </c>
      <c r="J83" s="131">
        <v>14.309</v>
      </c>
      <c r="K83" s="31"/>
    </row>
    <row r="84" spans="1:11" s="23" customFormat="1" ht="11.25" customHeight="1">
      <c r="A84" s="35" t="s">
        <v>66</v>
      </c>
      <c r="B84" s="36"/>
      <c r="C84" s="37">
        <v>475</v>
      </c>
      <c r="D84" s="37">
        <v>475</v>
      </c>
      <c r="E84" s="37">
        <v>473</v>
      </c>
      <c r="F84" s="38">
        <v>99.57894736842105</v>
      </c>
      <c r="G84" s="39"/>
      <c r="H84" s="132">
        <v>23.232999999999997</v>
      </c>
      <c r="I84" s="133">
        <v>23.235</v>
      </c>
      <c r="J84" s="133">
        <v>23.555</v>
      </c>
      <c r="K84" s="40">
        <v>101.37723262319777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11642</v>
      </c>
      <c r="D87" s="48">
        <v>10959</v>
      </c>
      <c r="E87" s="48">
        <v>10969</v>
      </c>
      <c r="F87" s="49">
        <v>100.09124920156948</v>
      </c>
      <c r="G87" s="39"/>
      <c r="H87" s="136">
        <v>638.1579999999999</v>
      </c>
      <c r="I87" s="137">
        <v>617.4730000000001</v>
      </c>
      <c r="J87" s="137">
        <v>560.258</v>
      </c>
      <c r="K87" s="49">
        <v>90.73400780277032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9</v>
      </c>
      <c r="F7" s="21" t="s">
        <v>331</v>
      </c>
      <c r="G7" s="22"/>
      <c r="H7" s="20" t="s">
        <v>6</v>
      </c>
      <c r="I7" s="20" t="s">
        <v>6</v>
      </c>
      <c r="J7" s="20">
        <v>10</v>
      </c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2300</v>
      </c>
      <c r="D9" s="29">
        <v>2280</v>
      </c>
      <c r="E9" s="29">
        <v>2280</v>
      </c>
      <c r="F9" s="30"/>
      <c r="G9" s="30"/>
      <c r="H9" s="131">
        <v>8.05</v>
      </c>
      <c r="I9" s="131">
        <v>7.98</v>
      </c>
      <c r="J9" s="131">
        <v>7.98</v>
      </c>
      <c r="K9" s="31"/>
    </row>
    <row r="10" spans="1:11" s="32" customFormat="1" ht="11.25" customHeight="1">
      <c r="A10" s="34" t="s">
        <v>8</v>
      </c>
      <c r="B10" s="28"/>
      <c r="C10" s="29">
        <v>1620</v>
      </c>
      <c r="D10" s="29">
        <v>1630</v>
      </c>
      <c r="E10" s="29">
        <v>1630</v>
      </c>
      <c r="F10" s="30"/>
      <c r="G10" s="30"/>
      <c r="H10" s="131">
        <v>5.67</v>
      </c>
      <c r="I10" s="131">
        <v>5.705</v>
      </c>
      <c r="J10" s="131">
        <v>5.705</v>
      </c>
      <c r="K10" s="31"/>
    </row>
    <row r="11" spans="1:11" s="32" customFormat="1" ht="11.25" customHeight="1">
      <c r="A11" s="27" t="s">
        <v>9</v>
      </c>
      <c r="B11" s="28"/>
      <c r="C11" s="29">
        <v>250</v>
      </c>
      <c r="D11" s="29">
        <v>250</v>
      </c>
      <c r="E11" s="29">
        <v>200</v>
      </c>
      <c r="F11" s="30"/>
      <c r="G11" s="30"/>
      <c r="H11" s="131">
        <v>1</v>
      </c>
      <c r="I11" s="131">
        <v>0.8</v>
      </c>
      <c r="J11" s="131">
        <v>0.8</v>
      </c>
      <c r="K11" s="31"/>
    </row>
    <row r="12" spans="1:11" s="32" customFormat="1" ht="11.25" customHeight="1">
      <c r="A12" s="34" t="s">
        <v>10</v>
      </c>
      <c r="B12" s="28"/>
      <c r="C12" s="29">
        <v>300</v>
      </c>
      <c r="D12" s="29">
        <v>281</v>
      </c>
      <c r="E12" s="29">
        <v>282</v>
      </c>
      <c r="F12" s="30"/>
      <c r="G12" s="30"/>
      <c r="H12" s="131">
        <v>1.35</v>
      </c>
      <c r="I12" s="131">
        <v>1.269</v>
      </c>
      <c r="J12" s="131">
        <v>1.269</v>
      </c>
      <c r="K12" s="31"/>
    </row>
    <row r="13" spans="1:11" s="23" customFormat="1" ht="11.25" customHeight="1">
      <c r="A13" s="35" t="s">
        <v>11</v>
      </c>
      <c r="B13" s="36"/>
      <c r="C13" s="37">
        <v>4470</v>
      </c>
      <c r="D13" s="37">
        <v>4441</v>
      </c>
      <c r="E13" s="37">
        <v>4392</v>
      </c>
      <c r="F13" s="38">
        <v>98.89664489979734</v>
      </c>
      <c r="G13" s="39"/>
      <c r="H13" s="132">
        <v>16.07</v>
      </c>
      <c r="I13" s="133">
        <v>15.754000000000001</v>
      </c>
      <c r="J13" s="133">
        <v>15.754000000000001</v>
      </c>
      <c r="K13" s="40">
        <v>100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2.72</v>
      </c>
      <c r="D15" s="37">
        <v>3</v>
      </c>
      <c r="E15" s="37">
        <v>4</v>
      </c>
      <c r="F15" s="38">
        <v>133.33333333333334</v>
      </c>
      <c r="G15" s="39"/>
      <c r="H15" s="132">
        <v>0.03</v>
      </c>
      <c r="I15" s="133">
        <v>0.045</v>
      </c>
      <c r="J15" s="133">
        <v>0.04</v>
      </c>
      <c r="K15" s="40">
        <v>88.88888888888889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5</v>
      </c>
      <c r="D24" s="37">
        <v>38</v>
      </c>
      <c r="E24" s="37">
        <v>34</v>
      </c>
      <c r="F24" s="38">
        <v>89.47368421052632</v>
      </c>
      <c r="G24" s="39"/>
      <c r="H24" s="132">
        <v>0.064</v>
      </c>
      <c r="I24" s="133">
        <v>0.3</v>
      </c>
      <c r="J24" s="133">
        <v>0.268</v>
      </c>
      <c r="K24" s="40">
        <v>89.33333333333334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1</v>
      </c>
      <c r="D26" s="37">
        <v>1</v>
      </c>
      <c r="E26" s="37">
        <v>1</v>
      </c>
      <c r="F26" s="38">
        <v>100</v>
      </c>
      <c r="G26" s="39"/>
      <c r="H26" s="132">
        <v>0.05</v>
      </c>
      <c r="I26" s="133">
        <v>0.05</v>
      </c>
      <c r="J26" s="133">
        <v>0.05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>
        <v>3</v>
      </c>
      <c r="D30" s="29">
        <v>6</v>
      </c>
      <c r="E30" s="29">
        <v>3</v>
      </c>
      <c r="F30" s="30"/>
      <c r="G30" s="30"/>
      <c r="H30" s="131">
        <v>0.06</v>
      </c>
      <c r="I30" s="131">
        <v>0.098</v>
      </c>
      <c r="J30" s="131">
        <v>0.068</v>
      </c>
      <c r="K30" s="31"/>
    </row>
    <row r="31" spans="1:11" s="23" customFormat="1" ht="11.25" customHeight="1">
      <c r="A31" s="41" t="s">
        <v>23</v>
      </c>
      <c r="B31" s="36"/>
      <c r="C31" s="37">
        <v>3</v>
      </c>
      <c r="D31" s="37">
        <v>6</v>
      </c>
      <c r="E31" s="37">
        <v>3</v>
      </c>
      <c r="F31" s="38">
        <v>50</v>
      </c>
      <c r="G31" s="39"/>
      <c r="H31" s="132">
        <v>0.06</v>
      </c>
      <c r="I31" s="133">
        <v>0.098</v>
      </c>
      <c r="J31" s="133">
        <v>0.068</v>
      </c>
      <c r="K31" s="40">
        <v>69.38775510204083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8</v>
      </c>
      <c r="D33" s="29">
        <v>20</v>
      </c>
      <c r="E33" s="29">
        <v>20</v>
      </c>
      <c r="F33" s="30"/>
      <c r="G33" s="30"/>
      <c r="H33" s="131">
        <v>0.806</v>
      </c>
      <c r="I33" s="131">
        <v>0.386</v>
      </c>
      <c r="J33" s="131">
        <v>0.386</v>
      </c>
      <c r="K33" s="31"/>
    </row>
    <row r="34" spans="1:11" s="32" customFormat="1" ht="11.25" customHeight="1">
      <c r="A34" s="34" t="s">
        <v>25</v>
      </c>
      <c r="B34" s="28"/>
      <c r="C34" s="29">
        <v>40</v>
      </c>
      <c r="D34" s="29">
        <v>48</v>
      </c>
      <c r="E34" s="29">
        <v>67</v>
      </c>
      <c r="F34" s="30"/>
      <c r="G34" s="30"/>
      <c r="H34" s="131">
        <v>0.727</v>
      </c>
      <c r="I34" s="131">
        <v>0.81</v>
      </c>
      <c r="J34" s="131">
        <v>0.978</v>
      </c>
      <c r="K34" s="31"/>
    </row>
    <row r="35" spans="1:11" s="32" customFormat="1" ht="11.25" customHeight="1">
      <c r="A35" s="34" t="s">
        <v>26</v>
      </c>
      <c r="B35" s="28"/>
      <c r="C35" s="29">
        <v>5</v>
      </c>
      <c r="D35" s="29">
        <v>5</v>
      </c>
      <c r="E35" s="29">
        <v>5</v>
      </c>
      <c r="F35" s="30"/>
      <c r="G35" s="30"/>
      <c r="H35" s="131">
        <v>0.105</v>
      </c>
      <c r="I35" s="131">
        <v>0.098</v>
      </c>
      <c r="J35" s="131">
        <v>0.098</v>
      </c>
      <c r="K35" s="31"/>
    </row>
    <row r="36" spans="1:11" s="32" customFormat="1" ht="11.25" customHeight="1">
      <c r="A36" s="34" t="s">
        <v>27</v>
      </c>
      <c r="B36" s="28"/>
      <c r="C36" s="29">
        <v>1</v>
      </c>
      <c r="D36" s="29">
        <v>4</v>
      </c>
      <c r="E36" s="29">
        <v>4</v>
      </c>
      <c r="F36" s="30"/>
      <c r="G36" s="30"/>
      <c r="H36" s="131">
        <v>0.02</v>
      </c>
      <c r="I36" s="131">
        <v>0.08</v>
      </c>
      <c r="J36" s="131">
        <v>0.08</v>
      </c>
      <c r="K36" s="31"/>
    </row>
    <row r="37" spans="1:11" s="23" customFormat="1" ht="11.25" customHeight="1">
      <c r="A37" s="35" t="s">
        <v>28</v>
      </c>
      <c r="B37" s="36"/>
      <c r="C37" s="37">
        <v>54</v>
      </c>
      <c r="D37" s="37">
        <v>77</v>
      </c>
      <c r="E37" s="37">
        <v>96</v>
      </c>
      <c r="F37" s="38">
        <v>124.67532467532467</v>
      </c>
      <c r="G37" s="39"/>
      <c r="H37" s="132">
        <v>1.658</v>
      </c>
      <c r="I37" s="133">
        <v>1.3740000000000003</v>
      </c>
      <c r="J37" s="133">
        <v>1.542</v>
      </c>
      <c r="K37" s="40">
        <v>112.22707423580785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3</v>
      </c>
      <c r="D39" s="37"/>
      <c r="E39" s="37"/>
      <c r="F39" s="38"/>
      <c r="G39" s="39"/>
      <c r="H39" s="132">
        <v>0.025</v>
      </c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>
        <v>2</v>
      </c>
      <c r="F45" s="30"/>
      <c r="G45" s="30"/>
      <c r="H45" s="131"/>
      <c r="I45" s="131"/>
      <c r="J45" s="131">
        <v>0.048</v>
      </c>
      <c r="K45" s="31"/>
    </row>
    <row r="46" spans="1:11" s="32" customFormat="1" ht="11.25" customHeight="1">
      <c r="A46" s="34" t="s">
        <v>35</v>
      </c>
      <c r="B46" s="28"/>
      <c r="C46" s="29">
        <v>27</v>
      </c>
      <c r="D46" s="29">
        <v>23</v>
      </c>
      <c r="E46" s="29">
        <v>21</v>
      </c>
      <c r="F46" s="30"/>
      <c r="G46" s="30"/>
      <c r="H46" s="131">
        <v>0.918</v>
      </c>
      <c r="I46" s="131">
        <v>0.759</v>
      </c>
      <c r="J46" s="131">
        <v>0.672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>
        <v>20</v>
      </c>
      <c r="E48" s="29"/>
      <c r="F48" s="30"/>
      <c r="G48" s="30"/>
      <c r="H48" s="131"/>
      <c r="I48" s="131">
        <v>0.9</v>
      </c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27</v>
      </c>
      <c r="D50" s="37">
        <v>43</v>
      </c>
      <c r="E50" s="37">
        <v>23</v>
      </c>
      <c r="F50" s="38">
        <v>53.48837209302326</v>
      </c>
      <c r="G50" s="39"/>
      <c r="H50" s="132">
        <v>0.918</v>
      </c>
      <c r="I50" s="133">
        <v>1.659</v>
      </c>
      <c r="J50" s="133">
        <v>0.7200000000000001</v>
      </c>
      <c r="K50" s="40">
        <v>43.3996383363472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6</v>
      </c>
      <c r="E52" s="37">
        <v>6</v>
      </c>
      <c r="F52" s="38">
        <v>100</v>
      </c>
      <c r="G52" s="39"/>
      <c r="H52" s="132"/>
      <c r="I52" s="133">
        <v>0.102</v>
      </c>
      <c r="J52" s="133">
        <v>0.102</v>
      </c>
      <c r="K52" s="40">
        <v>100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1</v>
      </c>
      <c r="F58" s="30"/>
      <c r="G58" s="30"/>
      <c r="H58" s="131">
        <v>0.025</v>
      </c>
      <c r="I58" s="131">
        <v>0.02</v>
      </c>
      <c r="J58" s="131">
        <v>0.02</v>
      </c>
      <c r="K58" s="31"/>
    </row>
    <row r="59" spans="1:11" s="23" customFormat="1" ht="11.25" customHeight="1">
      <c r="A59" s="35" t="s">
        <v>46</v>
      </c>
      <c r="B59" s="36"/>
      <c r="C59" s="37">
        <v>1</v>
      </c>
      <c r="D59" s="37">
        <v>1</v>
      </c>
      <c r="E59" s="37">
        <v>1</v>
      </c>
      <c r="F59" s="38">
        <v>100</v>
      </c>
      <c r="G59" s="39"/>
      <c r="H59" s="132">
        <v>0.025</v>
      </c>
      <c r="I59" s="133">
        <v>0.02</v>
      </c>
      <c r="J59" s="133">
        <v>0.02</v>
      </c>
      <c r="K59" s="40">
        <v>100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70</v>
      </c>
      <c r="D61" s="29">
        <v>74</v>
      </c>
      <c r="E61" s="29">
        <v>54</v>
      </c>
      <c r="F61" s="30"/>
      <c r="G61" s="30"/>
      <c r="H61" s="131">
        <v>2.1</v>
      </c>
      <c r="I61" s="131">
        <v>2.22</v>
      </c>
      <c r="J61" s="131">
        <v>1.62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>
        <v>47</v>
      </c>
      <c r="D63" s="29">
        <v>47</v>
      </c>
      <c r="E63" s="29">
        <v>47</v>
      </c>
      <c r="F63" s="30"/>
      <c r="G63" s="30"/>
      <c r="H63" s="131">
        <v>1.215</v>
      </c>
      <c r="I63" s="131">
        <v>1.215</v>
      </c>
      <c r="J63" s="131">
        <v>1.215</v>
      </c>
      <c r="K63" s="31"/>
    </row>
    <row r="64" spans="1:11" s="23" customFormat="1" ht="11.25" customHeight="1">
      <c r="A64" s="35" t="s">
        <v>50</v>
      </c>
      <c r="B64" s="36"/>
      <c r="C64" s="37">
        <v>117</v>
      </c>
      <c r="D64" s="37">
        <v>121</v>
      </c>
      <c r="E64" s="37">
        <v>101</v>
      </c>
      <c r="F64" s="38">
        <v>83.47107438016529</v>
      </c>
      <c r="G64" s="39"/>
      <c r="H64" s="132">
        <v>3.3150000000000004</v>
      </c>
      <c r="I64" s="133">
        <v>3.4350000000000005</v>
      </c>
      <c r="J64" s="133">
        <v>2.835</v>
      </c>
      <c r="K64" s="40">
        <v>82.53275109170305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5</v>
      </c>
      <c r="D66" s="37">
        <v>12</v>
      </c>
      <c r="E66" s="37">
        <v>40</v>
      </c>
      <c r="F66" s="38">
        <v>333.3333333333333</v>
      </c>
      <c r="G66" s="39"/>
      <c r="H66" s="132">
        <v>0.08</v>
      </c>
      <c r="I66" s="133">
        <v>0.4</v>
      </c>
      <c r="J66" s="133">
        <v>0.66</v>
      </c>
      <c r="K66" s="40">
        <v>165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>
        <v>4</v>
      </c>
      <c r="F68" s="30"/>
      <c r="G68" s="30"/>
      <c r="H68" s="131"/>
      <c r="I68" s="131"/>
      <c r="J68" s="131">
        <v>0.1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>
        <v>3</v>
      </c>
      <c r="F69" s="30"/>
      <c r="G69" s="30"/>
      <c r="H69" s="131"/>
      <c r="I69" s="131"/>
      <c r="J69" s="131">
        <v>0.075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>
        <v>7</v>
      </c>
      <c r="F70" s="38"/>
      <c r="G70" s="39"/>
      <c r="H70" s="132"/>
      <c r="I70" s="133"/>
      <c r="J70" s="133">
        <v>0.175</v>
      </c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>
        <v>14</v>
      </c>
      <c r="D73" s="29">
        <v>14</v>
      </c>
      <c r="E73" s="29">
        <v>20</v>
      </c>
      <c r="F73" s="30"/>
      <c r="G73" s="30"/>
      <c r="H73" s="131">
        <v>0.506</v>
      </c>
      <c r="I73" s="131">
        <v>0.506</v>
      </c>
      <c r="J73" s="131">
        <v>0.397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>
        <v>4</v>
      </c>
      <c r="D75" s="29">
        <v>3</v>
      </c>
      <c r="E75" s="29">
        <v>3</v>
      </c>
      <c r="F75" s="30"/>
      <c r="G75" s="30"/>
      <c r="H75" s="131">
        <v>0.064</v>
      </c>
      <c r="I75" s="131">
        <v>0.045</v>
      </c>
      <c r="J75" s="131">
        <v>0.06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>
        <v>22</v>
      </c>
      <c r="D78" s="29">
        <v>22</v>
      </c>
      <c r="E78" s="29">
        <v>20</v>
      </c>
      <c r="F78" s="30"/>
      <c r="G78" s="30"/>
      <c r="H78" s="131">
        <v>0.462</v>
      </c>
      <c r="I78" s="131">
        <v>0.506</v>
      </c>
      <c r="J78" s="131">
        <v>0.36</v>
      </c>
      <c r="K78" s="31"/>
    </row>
    <row r="79" spans="1:11" s="32" customFormat="1" ht="11.25" customHeight="1">
      <c r="A79" s="34" t="s">
        <v>62</v>
      </c>
      <c r="B79" s="28"/>
      <c r="C79" s="29"/>
      <c r="D79" s="29">
        <v>3</v>
      </c>
      <c r="E79" s="29">
        <v>3</v>
      </c>
      <c r="F79" s="30"/>
      <c r="G79" s="30"/>
      <c r="H79" s="131"/>
      <c r="I79" s="131">
        <v>0.063</v>
      </c>
      <c r="J79" s="131">
        <v>0.054</v>
      </c>
      <c r="K79" s="31"/>
    </row>
    <row r="80" spans="1:11" s="23" customFormat="1" ht="11.25" customHeight="1">
      <c r="A80" s="41" t="s">
        <v>63</v>
      </c>
      <c r="B80" s="36"/>
      <c r="C80" s="37">
        <v>40</v>
      </c>
      <c r="D80" s="37">
        <v>42</v>
      </c>
      <c r="E80" s="37">
        <v>46</v>
      </c>
      <c r="F80" s="38">
        <v>109.52380952380952</v>
      </c>
      <c r="G80" s="39"/>
      <c r="H80" s="132">
        <v>1.032</v>
      </c>
      <c r="I80" s="133">
        <v>1.1199999999999999</v>
      </c>
      <c r="J80" s="133">
        <v>0.871</v>
      </c>
      <c r="K80" s="40">
        <v>77.76785714285714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2</v>
      </c>
      <c r="D82" s="29">
        <v>2</v>
      </c>
      <c r="E82" s="29">
        <v>2</v>
      </c>
      <c r="F82" s="30"/>
      <c r="G82" s="30"/>
      <c r="H82" s="131">
        <v>0.045</v>
      </c>
      <c r="I82" s="131">
        <v>0.045</v>
      </c>
      <c r="J82" s="131">
        <v>0.045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>
        <v>2</v>
      </c>
      <c r="D84" s="37">
        <v>2</v>
      </c>
      <c r="E84" s="37">
        <v>2</v>
      </c>
      <c r="F84" s="38">
        <v>100</v>
      </c>
      <c r="G84" s="39"/>
      <c r="H84" s="132">
        <v>0.045</v>
      </c>
      <c r="I84" s="133">
        <v>0.045</v>
      </c>
      <c r="J84" s="133">
        <v>0.045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4731.72</v>
      </c>
      <c r="D87" s="48">
        <v>4793</v>
      </c>
      <c r="E87" s="48">
        <v>4756</v>
      </c>
      <c r="F87" s="49">
        <v>99.2280408929689</v>
      </c>
      <c r="G87" s="39"/>
      <c r="H87" s="136">
        <v>23.372</v>
      </c>
      <c r="I87" s="137">
        <v>24.401999999999997</v>
      </c>
      <c r="J87" s="137">
        <v>23.150000000000006</v>
      </c>
      <c r="K87" s="49">
        <v>94.86927301040902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>
        <v>10</v>
      </c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2</v>
      </c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</v>
      </c>
      <c r="D26" s="37">
        <v>2</v>
      </c>
      <c r="E26" s="37">
        <v>2</v>
      </c>
      <c r="F26" s="38">
        <v>100</v>
      </c>
      <c r="G26" s="39"/>
      <c r="H26" s="132">
        <v>0.015</v>
      </c>
      <c r="I26" s="133">
        <v>0.016</v>
      </c>
      <c r="J26" s="133">
        <v>0.016</v>
      </c>
      <c r="K26" s="40">
        <v>100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>
        <v>39</v>
      </c>
      <c r="E28" s="29">
        <v>39</v>
      </c>
      <c r="F28" s="30"/>
      <c r="G28" s="30"/>
      <c r="H28" s="131"/>
      <c r="I28" s="131">
        <v>0.74</v>
      </c>
      <c r="J28" s="131">
        <v>0.75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>
        <v>18</v>
      </c>
      <c r="F30" s="30"/>
      <c r="G30" s="30"/>
      <c r="H30" s="131"/>
      <c r="I30" s="131"/>
      <c r="J30" s="131">
        <v>3.962</v>
      </c>
      <c r="K30" s="31"/>
    </row>
    <row r="31" spans="1:11" s="23" customFormat="1" ht="11.25" customHeight="1">
      <c r="A31" s="41" t="s">
        <v>23</v>
      </c>
      <c r="B31" s="36"/>
      <c r="C31" s="37"/>
      <c r="D31" s="37">
        <v>39</v>
      </c>
      <c r="E31" s="37">
        <v>57</v>
      </c>
      <c r="F31" s="38">
        <v>146.15384615384616</v>
      </c>
      <c r="G31" s="39"/>
      <c r="H31" s="132"/>
      <c r="I31" s="133">
        <v>0.74</v>
      </c>
      <c r="J31" s="133">
        <v>4.712</v>
      </c>
      <c r="K31" s="40">
        <v>636.7567567567568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13</v>
      </c>
      <c r="D33" s="29">
        <v>15</v>
      </c>
      <c r="E33" s="29">
        <v>15</v>
      </c>
      <c r="F33" s="30"/>
      <c r="G33" s="30"/>
      <c r="H33" s="131">
        <v>0.191</v>
      </c>
      <c r="I33" s="131">
        <v>0.22</v>
      </c>
      <c r="J33" s="131">
        <v>0.213</v>
      </c>
      <c r="K33" s="31"/>
    </row>
    <row r="34" spans="1:11" s="32" customFormat="1" ht="11.25" customHeight="1">
      <c r="A34" s="34" t="s">
        <v>25</v>
      </c>
      <c r="B34" s="28"/>
      <c r="C34" s="29">
        <v>8</v>
      </c>
      <c r="D34" s="29">
        <v>27</v>
      </c>
      <c r="E34" s="29">
        <v>27</v>
      </c>
      <c r="F34" s="30"/>
      <c r="G34" s="30"/>
      <c r="H34" s="131">
        <v>0.09</v>
      </c>
      <c r="I34" s="131">
        <v>0.323</v>
      </c>
      <c r="J34" s="131">
        <v>0.282</v>
      </c>
      <c r="K34" s="31"/>
    </row>
    <row r="35" spans="1:11" s="32" customFormat="1" ht="11.25" customHeight="1">
      <c r="A35" s="34" t="s">
        <v>26</v>
      </c>
      <c r="B35" s="28"/>
      <c r="C35" s="29">
        <v>20</v>
      </c>
      <c r="D35" s="29">
        <v>20</v>
      </c>
      <c r="E35" s="29">
        <v>5</v>
      </c>
      <c r="F35" s="30"/>
      <c r="G35" s="30"/>
      <c r="H35" s="131">
        <v>0.15</v>
      </c>
      <c r="I35" s="131">
        <v>0.217</v>
      </c>
      <c r="J35" s="131">
        <v>0.054</v>
      </c>
      <c r="K35" s="31"/>
    </row>
    <row r="36" spans="1:11" s="32" customFormat="1" ht="11.25" customHeight="1">
      <c r="A36" s="34" t="s">
        <v>27</v>
      </c>
      <c r="B36" s="28"/>
      <c r="C36" s="29">
        <v>6</v>
      </c>
      <c r="D36" s="29">
        <v>4</v>
      </c>
      <c r="E36" s="29">
        <v>4</v>
      </c>
      <c r="F36" s="30"/>
      <c r="G36" s="30"/>
      <c r="H36" s="131">
        <v>0.075</v>
      </c>
      <c r="I36" s="131">
        <v>0.054</v>
      </c>
      <c r="J36" s="131">
        <v>0.054</v>
      </c>
      <c r="K36" s="31"/>
    </row>
    <row r="37" spans="1:11" s="23" customFormat="1" ht="11.25" customHeight="1">
      <c r="A37" s="35" t="s">
        <v>28</v>
      </c>
      <c r="B37" s="36"/>
      <c r="C37" s="37">
        <v>47</v>
      </c>
      <c r="D37" s="37">
        <v>66</v>
      </c>
      <c r="E37" s="37">
        <v>51</v>
      </c>
      <c r="F37" s="38">
        <v>77.27272727272727</v>
      </c>
      <c r="G37" s="39"/>
      <c r="H37" s="132">
        <v>0.506</v>
      </c>
      <c r="I37" s="133">
        <v>0.8140000000000001</v>
      </c>
      <c r="J37" s="133">
        <v>0.6030000000000001</v>
      </c>
      <c r="K37" s="40">
        <v>74.07862407862409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2</v>
      </c>
      <c r="D39" s="37">
        <v>1</v>
      </c>
      <c r="E39" s="37">
        <v>1</v>
      </c>
      <c r="F39" s="38">
        <v>100</v>
      </c>
      <c r="G39" s="39"/>
      <c r="H39" s="132">
        <v>0.02</v>
      </c>
      <c r="I39" s="133">
        <v>0.011</v>
      </c>
      <c r="J39" s="133">
        <v>0.01</v>
      </c>
      <c r="K39" s="40">
        <v>90.90909090909092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>
        <v>27</v>
      </c>
      <c r="D46" s="29">
        <v>2</v>
      </c>
      <c r="E46" s="29">
        <v>6</v>
      </c>
      <c r="F46" s="30"/>
      <c r="G46" s="30"/>
      <c r="H46" s="131">
        <v>0.918</v>
      </c>
      <c r="I46" s="131">
        <v>0.06</v>
      </c>
      <c r="J46" s="131">
        <v>0.18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>
        <v>27</v>
      </c>
      <c r="D50" s="37">
        <v>2</v>
      </c>
      <c r="E50" s="37">
        <v>6</v>
      </c>
      <c r="F50" s="38">
        <v>300</v>
      </c>
      <c r="G50" s="39"/>
      <c r="H50" s="132">
        <v>0.918</v>
      </c>
      <c r="I50" s="133">
        <v>0.06</v>
      </c>
      <c r="J50" s="133">
        <v>0.18</v>
      </c>
      <c r="K50" s="40">
        <v>300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1</v>
      </c>
      <c r="D52" s="37">
        <v>2</v>
      </c>
      <c r="E52" s="37">
        <v>1</v>
      </c>
      <c r="F52" s="38">
        <v>50</v>
      </c>
      <c r="G52" s="39"/>
      <c r="H52" s="132">
        <v>0.017</v>
      </c>
      <c r="I52" s="133">
        <v>0.02</v>
      </c>
      <c r="J52" s="133">
        <v>0.017</v>
      </c>
      <c r="K52" s="40">
        <v>85.00000000000001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>
        <v>1</v>
      </c>
      <c r="D58" s="29">
        <v>1</v>
      </c>
      <c r="E58" s="29">
        <v>70</v>
      </c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>
        <v>1</v>
      </c>
      <c r="D59" s="37">
        <v>1</v>
      </c>
      <c r="E59" s="37">
        <v>70</v>
      </c>
      <c r="F59" s="38">
        <v>7000</v>
      </c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15</v>
      </c>
      <c r="D61" s="29">
        <v>8</v>
      </c>
      <c r="E61" s="29">
        <v>20</v>
      </c>
      <c r="F61" s="30"/>
      <c r="G61" s="30"/>
      <c r="H61" s="131">
        <v>0.36</v>
      </c>
      <c r="I61" s="131">
        <v>0.24</v>
      </c>
      <c r="J61" s="131">
        <v>0.28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>
        <v>35</v>
      </c>
      <c r="D63" s="29">
        <v>35</v>
      </c>
      <c r="E63" s="29">
        <v>35</v>
      </c>
      <c r="F63" s="30"/>
      <c r="G63" s="30"/>
      <c r="H63" s="131">
        <v>0.63</v>
      </c>
      <c r="I63" s="131">
        <v>0.665</v>
      </c>
      <c r="J63" s="131">
        <v>0.665</v>
      </c>
      <c r="K63" s="31"/>
    </row>
    <row r="64" spans="1:11" s="23" customFormat="1" ht="11.25" customHeight="1">
      <c r="A64" s="35" t="s">
        <v>50</v>
      </c>
      <c r="B64" s="36"/>
      <c r="C64" s="37">
        <v>50</v>
      </c>
      <c r="D64" s="37">
        <v>43</v>
      </c>
      <c r="E64" s="37">
        <v>55</v>
      </c>
      <c r="F64" s="38">
        <v>127.90697674418605</v>
      </c>
      <c r="G64" s="39"/>
      <c r="H64" s="132">
        <v>0.99</v>
      </c>
      <c r="I64" s="133">
        <v>0.905</v>
      </c>
      <c r="J64" s="133">
        <v>0.9450000000000001</v>
      </c>
      <c r="K64" s="40">
        <v>104.41988950276243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13</v>
      </c>
      <c r="D66" s="37">
        <v>27</v>
      </c>
      <c r="E66" s="37">
        <v>25</v>
      </c>
      <c r="F66" s="38">
        <v>92.5925925925926</v>
      </c>
      <c r="G66" s="39"/>
      <c r="H66" s="132"/>
      <c r="I66" s="133">
        <v>0.404</v>
      </c>
      <c r="J66" s="133">
        <v>0.43</v>
      </c>
      <c r="K66" s="40">
        <v>106.43564356435643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37</v>
      </c>
      <c r="D72" s="29">
        <v>47</v>
      </c>
      <c r="E72" s="29">
        <v>65</v>
      </c>
      <c r="F72" s="30"/>
      <c r="G72" s="30"/>
      <c r="H72" s="131">
        <v>0.636</v>
      </c>
      <c r="I72" s="131">
        <v>0.636</v>
      </c>
      <c r="J72" s="131">
        <v>0.636</v>
      </c>
      <c r="K72" s="31"/>
    </row>
    <row r="73" spans="1:11" s="32" customFormat="1" ht="11.25" customHeight="1">
      <c r="A73" s="34" t="s">
        <v>56</v>
      </c>
      <c r="B73" s="28"/>
      <c r="C73" s="29">
        <v>20</v>
      </c>
      <c r="D73" s="29">
        <v>20</v>
      </c>
      <c r="E73" s="29">
        <v>20</v>
      </c>
      <c r="F73" s="30"/>
      <c r="G73" s="30"/>
      <c r="H73" s="131">
        <v>0.4</v>
      </c>
      <c r="I73" s="131">
        <v>0.4</v>
      </c>
      <c r="J73" s="131">
        <v>0.489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>
        <v>14</v>
      </c>
      <c r="E75" s="29">
        <v>13</v>
      </c>
      <c r="F75" s="30"/>
      <c r="G75" s="30"/>
      <c r="H75" s="131"/>
      <c r="I75" s="131">
        <v>0.21</v>
      </c>
      <c r="J75" s="131">
        <v>0.195</v>
      </c>
      <c r="K75" s="31"/>
    </row>
    <row r="76" spans="1:11" s="32" customFormat="1" ht="11.25" customHeight="1">
      <c r="A76" s="34" t="s">
        <v>59</v>
      </c>
      <c r="B76" s="28"/>
      <c r="C76" s="29">
        <v>50</v>
      </c>
      <c r="D76" s="29"/>
      <c r="E76" s="29"/>
      <c r="F76" s="30"/>
      <c r="G76" s="30"/>
      <c r="H76" s="131">
        <v>1.75</v>
      </c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1</v>
      </c>
      <c r="E77" s="29">
        <v>1</v>
      </c>
      <c r="F77" s="30"/>
      <c r="G77" s="30"/>
      <c r="H77" s="131">
        <v>0.018</v>
      </c>
      <c r="I77" s="131">
        <v>0.018</v>
      </c>
      <c r="J77" s="131">
        <v>0.018</v>
      </c>
      <c r="K77" s="31"/>
    </row>
    <row r="78" spans="1:11" s="32" customFormat="1" ht="11.25" customHeight="1">
      <c r="A78" s="34" t="s">
        <v>61</v>
      </c>
      <c r="B78" s="28"/>
      <c r="C78" s="29">
        <v>20</v>
      </c>
      <c r="D78" s="29">
        <v>20</v>
      </c>
      <c r="E78" s="29">
        <v>20</v>
      </c>
      <c r="F78" s="30"/>
      <c r="G78" s="30"/>
      <c r="H78" s="131">
        <v>0.4</v>
      </c>
      <c r="I78" s="131">
        <v>0.46</v>
      </c>
      <c r="J78" s="131">
        <v>0.4</v>
      </c>
      <c r="K78" s="31"/>
    </row>
    <row r="79" spans="1:11" s="32" customFormat="1" ht="11.25" customHeight="1">
      <c r="A79" s="34" t="s">
        <v>62</v>
      </c>
      <c r="B79" s="28"/>
      <c r="C79" s="29">
        <v>30</v>
      </c>
      <c r="D79" s="29">
        <v>20</v>
      </c>
      <c r="E79" s="29">
        <v>5</v>
      </c>
      <c r="F79" s="30"/>
      <c r="G79" s="30"/>
      <c r="H79" s="131">
        <v>0.2</v>
      </c>
      <c r="I79" s="131">
        <v>0.171</v>
      </c>
      <c r="J79" s="131">
        <v>0.05</v>
      </c>
      <c r="K79" s="31"/>
    </row>
    <row r="80" spans="1:11" s="23" customFormat="1" ht="11.25" customHeight="1">
      <c r="A80" s="41" t="s">
        <v>63</v>
      </c>
      <c r="B80" s="36"/>
      <c r="C80" s="37">
        <v>158</v>
      </c>
      <c r="D80" s="37">
        <v>122</v>
      </c>
      <c r="E80" s="37">
        <v>124</v>
      </c>
      <c r="F80" s="38">
        <v>101.63934426229508</v>
      </c>
      <c r="G80" s="39"/>
      <c r="H80" s="132">
        <v>3.404</v>
      </c>
      <c r="I80" s="133">
        <v>1.895</v>
      </c>
      <c r="J80" s="133">
        <v>1.788</v>
      </c>
      <c r="K80" s="40">
        <v>94.35356200527706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8</v>
      </c>
      <c r="D82" s="29">
        <v>8</v>
      </c>
      <c r="E82" s="29">
        <v>8</v>
      </c>
      <c r="F82" s="30"/>
      <c r="G82" s="30"/>
      <c r="H82" s="131">
        <v>0.162</v>
      </c>
      <c r="I82" s="131">
        <v>0.162</v>
      </c>
      <c r="J82" s="131">
        <v>0.162</v>
      </c>
      <c r="K82" s="31"/>
    </row>
    <row r="83" spans="1:11" s="32" customFormat="1" ht="11.25" customHeight="1">
      <c r="A83" s="34" t="s">
        <v>65</v>
      </c>
      <c r="B83" s="28"/>
      <c r="C83" s="29">
        <v>8</v>
      </c>
      <c r="D83" s="29">
        <v>8</v>
      </c>
      <c r="E83" s="29">
        <v>8</v>
      </c>
      <c r="F83" s="30"/>
      <c r="G83" s="30"/>
      <c r="H83" s="131">
        <v>0.113</v>
      </c>
      <c r="I83" s="131">
        <v>0.113</v>
      </c>
      <c r="J83" s="131">
        <v>0.113</v>
      </c>
      <c r="K83" s="31"/>
    </row>
    <row r="84" spans="1:11" s="23" customFormat="1" ht="11.25" customHeight="1">
      <c r="A84" s="35" t="s">
        <v>66</v>
      </c>
      <c r="B84" s="36"/>
      <c r="C84" s="37">
        <v>16</v>
      </c>
      <c r="D84" s="37">
        <v>16</v>
      </c>
      <c r="E84" s="37">
        <v>16</v>
      </c>
      <c r="F84" s="38">
        <v>100</v>
      </c>
      <c r="G84" s="39"/>
      <c r="H84" s="132">
        <v>0.275</v>
      </c>
      <c r="I84" s="133">
        <v>0.275</v>
      </c>
      <c r="J84" s="133">
        <v>0.275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319</v>
      </c>
      <c r="D87" s="48">
        <v>321</v>
      </c>
      <c r="E87" s="48">
        <v>408</v>
      </c>
      <c r="F87" s="49">
        <v>127.10280373831776</v>
      </c>
      <c r="G87" s="39"/>
      <c r="H87" s="136">
        <v>6.1450000000000005</v>
      </c>
      <c r="I87" s="137">
        <v>5.140000000000001</v>
      </c>
      <c r="J87" s="137">
        <v>8.975999999999999</v>
      </c>
      <c r="K87" s="49">
        <v>174.6303501945525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4.581</v>
      </c>
      <c r="I36" s="131">
        <v>0.002</v>
      </c>
      <c r="J36" s="131">
        <v>0.004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4.581</v>
      </c>
      <c r="I37" s="133">
        <v>0.002</v>
      </c>
      <c r="J37" s="133">
        <v>0.004</v>
      </c>
      <c r="K37" s="40">
        <v>200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0.04</v>
      </c>
      <c r="I39" s="133">
        <v>0.035</v>
      </c>
      <c r="J39" s="133">
        <v>0.03</v>
      </c>
      <c r="K39" s="40">
        <v>85.71428571428571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5.574</v>
      </c>
      <c r="I61" s="131">
        <v>7.134</v>
      </c>
      <c r="J61" s="131">
        <v>7.315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0.638</v>
      </c>
      <c r="I62" s="131">
        <v>0.35</v>
      </c>
      <c r="J62" s="131">
        <v>0.297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11.117</v>
      </c>
      <c r="I63" s="131">
        <v>9.61</v>
      </c>
      <c r="J63" s="131">
        <v>10.019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17.329</v>
      </c>
      <c r="I64" s="133">
        <v>17.094</v>
      </c>
      <c r="J64" s="133">
        <v>17.631</v>
      </c>
      <c r="K64" s="40">
        <v>103.14145314145313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35.47</v>
      </c>
      <c r="I66" s="133">
        <v>32.2</v>
      </c>
      <c r="J66" s="133">
        <v>37.146</v>
      </c>
      <c r="K66" s="40">
        <v>115.36024844720495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1.239</v>
      </c>
      <c r="I72" s="131">
        <v>1.795</v>
      </c>
      <c r="J72" s="131">
        <v>1.998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3.364</v>
      </c>
      <c r="I73" s="131">
        <v>3.965</v>
      </c>
      <c r="J73" s="131">
        <v>3.487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3.814</v>
      </c>
      <c r="I74" s="131">
        <v>3.167</v>
      </c>
      <c r="J74" s="131">
        <v>2.12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0.061</v>
      </c>
      <c r="I75" s="131">
        <v>0.068</v>
      </c>
      <c r="J75" s="131">
        <v>0.112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3.194</v>
      </c>
      <c r="I76" s="131">
        <v>1.846</v>
      </c>
      <c r="J76" s="131">
        <v>2.007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1.776</v>
      </c>
      <c r="I78" s="131">
        <v>1.243</v>
      </c>
      <c r="J78" s="131">
        <v>1.343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16.296</v>
      </c>
      <c r="I79" s="131">
        <v>16.405</v>
      </c>
      <c r="J79" s="131">
        <v>19.995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29.744</v>
      </c>
      <c r="I80" s="133">
        <v>28.489</v>
      </c>
      <c r="J80" s="133">
        <v>31.062</v>
      </c>
      <c r="K80" s="40">
        <v>109.03155603917303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0.155</v>
      </c>
      <c r="I82" s="131">
        <v>0.16</v>
      </c>
      <c r="J82" s="131">
        <v>0.16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0.017</v>
      </c>
      <c r="I83" s="131">
        <v>0.02</v>
      </c>
      <c r="J83" s="131">
        <v>0.02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0.172</v>
      </c>
      <c r="I84" s="133">
        <v>0.18</v>
      </c>
      <c r="J84" s="133">
        <v>0.18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87.336</v>
      </c>
      <c r="I87" s="137">
        <v>78.00000000000001</v>
      </c>
      <c r="J87" s="137">
        <v>86.05300000000001</v>
      </c>
      <c r="K87" s="49">
        <v>110.32435897435897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1.2</v>
      </c>
      <c r="I36" s="131">
        <v>1.204</v>
      </c>
      <c r="J36" s="131">
        <v>2.701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1.2</v>
      </c>
      <c r="I37" s="133">
        <v>1.204</v>
      </c>
      <c r="J37" s="133">
        <v>2.701</v>
      </c>
      <c r="K37" s="40">
        <v>224.3355481727575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6.18</v>
      </c>
      <c r="I61" s="131">
        <v>5.806</v>
      </c>
      <c r="J61" s="131">
        <v>3.775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1.869</v>
      </c>
      <c r="I62" s="131">
        <v>1.066</v>
      </c>
      <c r="J62" s="131">
        <v>1.016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127.219</v>
      </c>
      <c r="I63" s="131">
        <v>85.491</v>
      </c>
      <c r="J63" s="131">
        <v>63.144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135.268</v>
      </c>
      <c r="I64" s="133">
        <v>92.363</v>
      </c>
      <c r="J64" s="133">
        <v>67.935</v>
      </c>
      <c r="K64" s="40">
        <v>73.55217998549203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1.775</v>
      </c>
      <c r="I66" s="133">
        <v>1.36</v>
      </c>
      <c r="J66" s="133">
        <v>1.499</v>
      </c>
      <c r="K66" s="40">
        <v>110.22058823529412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1.55</v>
      </c>
      <c r="I72" s="131">
        <v>0.785</v>
      </c>
      <c r="J72" s="131">
        <v>0.931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1.014</v>
      </c>
      <c r="I73" s="131">
        <v>2.261</v>
      </c>
      <c r="J73" s="131">
        <v>3.687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6.404</v>
      </c>
      <c r="I76" s="131">
        <v>2.122</v>
      </c>
      <c r="J76" s="131">
        <v>2.283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0.812</v>
      </c>
      <c r="I78" s="131">
        <v>0.447</v>
      </c>
      <c r="J78" s="131">
        <v>0.644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0.547</v>
      </c>
      <c r="I79" s="131">
        <v>0.46</v>
      </c>
      <c r="J79" s="131">
        <v>0.283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10.327</v>
      </c>
      <c r="I80" s="133">
        <v>6.075</v>
      </c>
      <c r="J80" s="133">
        <v>7.828</v>
      </c>
      <c r="K80" s="40">
        <v>128.8559670781893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0.245</v>
      </c>
      <c r="I82" s="131">
        <v>0.221</v>
      </c>
      <c r="J82" s="131">
        <v>0.221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0.26</v>
      </c>
      <c r="I83" s="131">
        <v>0.268</v>
      </c>
      <c r="J83" s="131">
        <v>0.268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0.505</v>
      </c>
      <c r="I84" s="133">
        <v>0.489</v>
      </c>
      <c r="J84" s="133">
        <v>0.489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149.075</v>
      </c>
      <c r="I87" s="137">
        <v>101.491</v>
      </c>
      <c r="J87" s="137">
        <v>80.452</v>
      </c>
      <c r="K87" s="49">
        <v>79.27008306155226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>
        <v>0.019</v>
      </c>
      <c r="J33" s="131">
        <v>0.019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115</v>
      </c>
      <c r="I36" s="131">
        <v>77.572</v>
      </c>
      <c r="J36" s="131">
        <v>62.274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115</v>
      </c>
      <c r="I37" s="133">
        <v>77.59100000000001</v>
      </c>
      <c r="J37" s="133">
        <v>62.293</v>
      </c>
      <c r="K37" s="40">
        <v>80.2837958010594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0.7</v>
      </c>
      <c r="I39" s="133">
        <v>0.65</v>
      </c>
      <c r="J39" s="133">
        <v>0.78</v>
      </c>
      <c r="K39" s="40">
        <v>120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48.455</v>
      </c>
      <c r="I61" s="131">
        <v>41.424</v>
      </c>
      <c r="J61" s="131">
        <v>43.973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360.928</v>
      </c>
      <c r="I62" s="131">
        <v>417.817</v>
      </c>
      <c r="J62" s="131">
        <v>362.816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347.891</v>
      </c>
      <c r="I63" s="131">
        <v>284.513</v>
      </c>
      <c r="J63" s="131">
        <v>286.953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757.274</v>
      </c>
      <c r="I64" s="133">
        <v>743.7539999999999</v>
      </c>
      <c r="J64" s="133">
        <v>693.742</v>
      </c>
      <c r="K64" s="40">
        <v>93.27573364311318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66.623</v>
      </c>
      <c r="I66" s="133">
        <v>50.4</v>
      </c>
      <c r="J66" s="133">
        <v>54.927</v>
      </c>
      <c r="K66" s="40">
        <v>108.98214285714286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0.07</v>
      </c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0.07</v>
      </c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40.799</v>
      </c>
      <c r="I72" s="131">
        <v>26.818</v>
      </c>
      <c r="J72" s="131">
        <v>26.703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4.187</v>
      </c>
      <c r="I73" s="131">
        <v>4.021</v>
      </c>
      <c r="J73" s="131">
        <v>2.81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0.382</v>
      </c>
      <c r="I74" s="131">
        <v>0.322</v>
      </c>
      <c r="J74" s="131">
        <v>0.35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0.304</v>
      </c>
      <c r="I75" s="131">
        <v>0.361</v>
      </c>
      <c r="J75" s="131">
        <v>0.458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72.566</v>
      </c>
      <c r="I76" s="131">
        <v>56.129</v>
      </c>
      <c r="J76" s="131">
        <v>135.5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18.9</v>
      </c>
      <c r="I78" s="131">
        <v>11.183</v>
      </c>
      <c r="J78" s="131">
        <v>11.411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3.607</v>
      </c>
      <c r="I79" s="131">
        <v>2.935</v>
      </c>
      <c r="J79" s="131">
        <v>2.822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140.745</v>
      </c>
      <c r="I80" s="133">
        <v>101.769</v>
      </c>
      <c r="J80" s="133">
        <v>180.054</v>
      </c>
      <c r="K80" s="40">
        <v>176.92421071249595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0.216</v>
      </c>
      <c r="I82" s="131">
        <v>0.195</v>
      </c>
      <c r="J82" s="131">
        <v>0.195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0.102</v>
      </c>
      <c r="I83" s="131">
        <v>0.102</v>
      </c>
      <c r="J83" s="131">
        <v>0.102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0.318</v>
      </c>
      <c r="I84" s="133">
        <v>0.297</v>
      </c>
      <c r="J84" s="133">
        <v>0.297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1080.7300000000002</v>
      </c>
      <c r="I87" s="137">
        <v>974.4609999999999</v>
      </c>
      <c r="J87" s="137">
        <v>992.093</v>
      </c>
      <c r="K87" s="49">
        <v>101.80941053567051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K625"/>
  <sheetViews>
    <sheetView view="pageBreakPreview" zoomScale="80" zoomScaleSheetLayoutView="80" workbookViewId="0" topLeftCell="A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68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1633</v>
      </c>
      <c r="D9" s="29">
        <v>1387</v>
      </c>
      <c r="E9" s="29">
        <v>1387</v>
      </c>
      <c r="F9" s="30"/>
      <c r="G9" s="30"/>
      <c r="H9" s="131">
        <v>5.152</v>
      </c>
      <c r="I9" s="131">
        <v>5.477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3268</v>
      </c>
      <c r="D10" s="29">
        <v>1958</v>
      </c>
      <c r="E10" s="29">
        <v>1958</v>
      </c>
      <c r="F10" s="30"/>
      <c r="G10" s="30"/>
      <c r="H10" s="131">
        <v>8.905</v>
      </c>
      <c r="I10" s="131">
        <v>5.026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8139</v>
      </c>
      <c r="D11" s="29">
        <v>9120</v>
      </c>
      <c r="E11" s="29">
        <v>9120</v>
      </c>
      <c r="F11" s="30"/>
      <c r="G11" s="30"/>
      <c r="H11" s="131">
        <v>24.336</v>
      </c>
      <c r="I11" s="131">
        <v>20.183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172</v>
      </c>
      <c r="D12" s="29">
        <v>238</v>
      </c>
      <c r="E12" s="29">
        <v>238</v>
      </c>
      <c r="F12" s="30"/>
      <c r="G12" s="30"/>
      <c r="H12" s="131">
        <v>0.399</v>
      </c>
      <c r="I12" s="131">
        <v>0.419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13212</v>
      </c>
      <c r="D13" s="37">
        <v>12703</v>
      </c>
      <c r="E13" s="37">
        <v>12703</v>
      </c>
      <c r="F13" s="38">
        <v>100</v>
      </c>
      <c r="G13" s="39"/>
      <c r="H13" s="132">
        <v>38.792</v>
      </c>
      <c r="I13" s="133">
        <v>31.105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56</v>
      </c>
      <c r="D15" s="37">
        <v>65</v>
      </c>
      <c r="E15" s="37">
        <v>65</v>
      </c>
      <c r="F15" s="38">
        <v>100</v>
      </c>
      <c r="G15" s="39"/>
      <c r="H15" s="132">
        <v>0.106</v>
      </c>
      <c r="I15" s="133">
        <v>0.117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770</v>
      </c>
      <c r="D17" s="37">
        <v>834</v>
      </c>
      <c r="E17" s="37">
        <v>748</v>
      </c>
      <c r="F17" s="38">
        <v>89.68824940047962</v>
      </c>
      <c r="G17" s="39"/>
      <c r="H17" s="132">
        <v>1.995</v>
      </c>
      <c r="I17" s="133">
        <v>1.501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31">
        <v>93.618</v>
      </c>
      <c r="I19" s="131">
        <v>106.292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1</v>
      </c>
      <c r="D20" s="29"/>
      <c r="E20" s="29"/>
      <c r="F20" s="30"/>
      <c r="G20" s="30"/>
      <c r="H20" s="131">
        <v>0.004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20805</v>
      </c>
      <c r="D22" s="37">
        <v>18315</v>
      </c>
      <c r="E22" s="37">
        <v>19324</v>
      </c>
      <c r="F22" s="38">
        <v>105.50914550914551</v>
      </c>
      <c r="G22" s="39"/>
      <c r="H22" s="132">
        <v>93.622</v>
      </c>
      <c r="I22" s="133">
        <v>106.292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83880</v>
      </c>
      <c r="D24" s="37">
        <v>80542</v>
      </c>
      <c r="E24" s="37">
        <v>81000</v>
      </c>
      <c r="F24" s="38">
        <v>100.5686474137717</v>
      </c>
      <c r="G24" s="39"/>
      <c r="H24" s="132">
        <v>343.76</v>
      </c>
      <c r="I24" s="133">
        <v>309.551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27301</v>
      </c>
      <c r="D26" s="37">
        <v>25000</v>
      </c>
      <c r="E26" s="37">
        <v>26000</v>
      </c>
      <c r="F26" s="38">
        <v>104</v>
      </c>
      <c r="G26" s="39"/>
      <c r="H26" s="132">
        <v>130.929</v>
      </c>
      <c r="I26" s="133">
        <v>72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83072</v>
      </c>
      <c r="D28" s="29">
        <v>81609</v>
      </c>
      <c r="E28" s="29">
        <v>80000</v>
      </c>
      <c r="F28" s="30"/>
      <c r="G28" s="30"/>
      <c r="H28" s="131">
        <v>262.029</v>
      </c>
      <c r="I28" s="131">
        <v>230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43939</v>
      </c>
      <c r="D29" s="29">
        <v>42417</v>
      </c>
      <c r="E29" s="29">
        <v>43670</v>
      </c>
      <c r="F29" s="30"/>
      <c r="G29" s="30"/>
      <c r="H29" s="131">
        <v>84.576</v>
      </c>
      <c r="I29" s="131">
        <v>57.69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66008</v>
      </c>
      <c r="D30" s="29">
        <v>64013</v>
      </c>
      <c r="E30" s="29">
        <v>62000</v>
      </c>
      <c r="F30" s="30"/>
      <c r="G30" s="30"/>
      <c r="H30" s="131">
        <v>183.606</v>
      </c>
      <c r="I30" s="131">
        <v>112.691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193019</v>
      </c>
      <c r="D31" s="37">
        <v>188039</v>
      </c>
      <c r="E31" s="37">
        <v>185670</v>
      </c>
      <c r="F31" s="38">
        <v>98.74015496785242</v>
      </c>
      <c r="G31" s="39"/>
      <c r="H31" s="132">
        <v>530.211</v>
      </c>
      <c r="I31" s="133">
        <v>400.381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24752</v>
      </c>
      <c r="D33" s="29">
        <v>24138</v>
      </c>
      <c r="E33" s="29">
        <v>19260</v>
      </c>
      <c r="F33" s="30"/>
      <c r="G33" s="30"/>
      <c r="H33" s="131">
        <v>76.122</v>
      </c>
      <c r="I33" s="131">
        <v>37.548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13809</v>
      </c>
      <c r="D34" s="29">
        <v>15500</v>
      </c>
      <c r="E34" s="29">
        <v>15500</v>
      </c>
      <c r="F34" s="30"/>
      <c r="G34" s="30"/>
      <c r="H34" s="131">
        <v>54.846</v>
      </c>
      <c r="I34" s="131">
        <v>22.99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56681</v>
      </c>
      <c r="D35" s="29">
        <v>57253</v>
      </c>
      <c r="E35" s="29">
        <v>57253</v>
      </c>
      <c r="F35" s="30"/>
      <c r="G35" s="30"/>
      <c r="H35" s="131">
        <v>213.236</v>
      </c>
      <c r="I35" s="131">
        <v>120.42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6232</v>
      </c>
      <c r="D36" s="29">
        <v>6232</v>
      </c>
      <c r="E36" s="29">
        <v>5927</v>
      </c>
      <c r="F36" s="30"/>
      <c r="G36" s="30"/>
      <c r="H36" s="131">
        <v>13.672</v>
      </c>
      <c r="I36" s="131">
        <v>4.962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101474</v>
      </c>
      <c r="D37" s="37">
        <v>103123</v>
      </c>
      <c r="E37" s="37">
        <v>97940</v>
      </c>
      <c r="F37" s="38">
        <v>94.97396313140618</v>
      </c>
      <c r="G37" s="39"/>
      <c r="H37" s="132">
        <v>357.876</v>
      </c>
      <c r="I37" s="133">
        <v>185.92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5076</v>
      </c>
      <c r="D39" s="37">
        <v>5000</v>
      </c>
      <c r="E39" s="37">
        <v>4840</v>
      </c>
      <c r="F39" s="38">
        <v>96.8</v>
      </c>
      <c r="G39" s="39"/>
      <c r="H39" s="132">
        <v>8.629</v>
      </c>
      <c r="I39" s="133">
        <v>8.3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36122</v>
      </c>
      <c r="D41" s="29">
        <v>29180</v>
      </c>
      <c r="E41" s="29">
        <v>29250</v>
      </c>
      <c r="F41" s="30"/>
      <c r="G41" s="30"/>
      <c r="H41" s="131">
        <v>75.384</v>
      </c>
      <c r="I41" s="131">
        <v>38.433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210783</v>
      </c>
      <c r="D42" s="29">
        <v>185302</v>
      </c>
      <c r="E42" s="29">
        <v>207530</v>
      </c>
      <c r="F42" s="30"/>
      <c r="G42" s="30"/>
      <c r="H42" s="131">
        <v>712.042</v>
      </c>
      <c r="I42" s="131">
        <v>503.797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59055</v>
      </c>
      <c r="D43" s="29">
        <v>45456</v>
      </c>
      <c r="E43" s="29">
        <v>44000</v>
      </c>
      <c r="F43" s="30"/>
      <c r="G43" s="30"/>
      <c r="H43" s="131">
        <v>199.264</v>
      </c>
      <c r="I43" s="131">
        <v>139.312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137034</v>
      </c>
      <c r="D44" s="29">
        <v>116584</v>
      </c>
      <c r="E44" s="29">
        <v>121589</v>
      </c>
      <c r="F44" s="30"/>
      <c r="G44" s="30"/>
      <c r="H44" s="131">
        <v>502.963</v>
      </c>
      <c r="I44" s="131">
        <v>351.236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70486</v>
      </c>
      <c r="D45" s="29">
        <v>57514</v>
      </c>
      <c r="E45" s="29">
        <v>60500</v>
      </c>
      <c r="F45" s="30"/>
      <c r="G45" s="30"/>
      <c r="H45" s="131">
        <v>207.153</v>
      </c>
      <c r="I45" s="131">
        <v>159.078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69433</v>
      </c>
      <c r="D46" s="29">
        <v>63933</v>
      </c>
      <c r="E46" s="29">
        <v>67000</v>
      </c>
      <c r="F46" s="30"/>
      <c r="G46" s="30"/>
      <c r="H46" s="131">
        <v>166.568</v>
      </c>
      <c r="I46" s="131">
        <v>104.455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111494</v>
      </c>
      <c r="D47" s="29">
        <v>92853</v>
      </c>
      <c r="E47" s="29">
        <v>78200</v>
      </c>
      <c r="F47" s="30"/>
      <c r="G47" s="30"/>
      <c r="H47" s="131">
        <v>256.28</v>
      </c>
      <c r="I47" s="131">
        <v>97.982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122689</v>
      </c>
      <c r="D48" s="29">
        <v>106202</v>
      </c>
      <c r="E48" s="29">
        <v>106500</v>
      </c>
      <c r="F48" s="30"/>
      <c r="G48" s="30"/>
      <c r="H48" s="131">
        <v>357.763</v>
      </c>
      <c r="I48" s="131">
        <v>227.316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76734</v>
      </c>
      <c r="D49" s="29">
        <v>55731</v>
      </c>
      <c r="E49" s="29">
        <v>55758</v>
      </c>
      <c r="F49" s="30"/>
      <c r="G49" s="30"/>
      <c r="H49" s="131">
        <v>146.964</v>
      </c>
      <c r="I49" s="131">
        <v>114.46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893830</v>
      </c>
      <c r="D50" s="37">
        <v>752755</v>
      </c>
      <c r="E50" s="37">
        <v>770327</v>
      </c>
      <c r="F50" s="38">
        <v>102.33435845660274</v>
      </c>
      <c r="G50" s="39"/>
      <c r="H50" s="132">
        <v>2624.381</v>
      </c>
      <c r="I50" s="133">
        <v>1736.069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27725</v>
      </c>
      <c r="D52" s="37">
        <v>26393</v>
      </c>
      <c r="E52" s="37">
        <v>19302</v>
      </c>
      <c r="F52" s="38">
        <v>73.13302769673777</v>
      </c>
      <c r="G52" s="39"/>
      <c r="H52" s="132">
        <v>77.382</v>
      </c>
      <c r="I52" s="133">
        <v>26.695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68107</v>
      </c>
      <c r="D54" s="29">
        <v>60296</v>
      </c>
      <c r="E54" s="29">
        <v>61000</v>
      </c>
      <c r="F54" s="30"/>
      <c r="G54" s="30"/>
      <c r="H54" s="131">
        <v>201.985</v>
      </c>
      <c r="I54" s="131">
        <v>120.909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50185</v>
      </c>
      <c r="D55" s="29">
        <v>44919</v>
      </c>
      <c r="E55" s="29">
        <v>44919</v>
      </c>
      <c r="F55" s="30"/>
      <c r="G55" s="30"/>
      <c r="H55" s="131">
        <v>140.424</v>
      </c>
      <c r="I55" s="131">
        <v>43.989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51734</v>
      </c>
      <c r="D56" s="29">
        <v>47160</v>
      </c>
      <c r="E56" s="29">
        <v>46000</v>
      </c>
      <c r="F56" s="30"/>
      <c r="G56" s="30"/>
      <c r="H56" s="131">
        <v>105.635</v>
      </c>
      <c r="I56" s="131">
        <v>40.96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76727</v>
      </c>
      <c r="D57" s="29">
        <v>75171</v>
      </c>
      <c r="E57" s="29">
        <v>69177</v>
      </c>
      <c r="F57" s="30"/>
      <c r="G57" s="30"/>
      <c r="H57" s="131">
        <v>250.094</v>
      </c>
      <c r="I57" s="131">
        <v>130.407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56535</v>
      </c>
      <c r="D58" s="29">
        <v>51534</v>
      </c>
      <c r="E58" s="29">
        <v>51500</v>
      </c>
      <c r="F58" s="30"/>
      <c r="G58" s="30"/>
      <c r="H58" s="131">
        <v>123.517</v>
      </c>
      <c r="I58" s="131">
        <v>41.766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303288</v>
      </c>
      <c r="D59" s="37">
        <v>279080</v>
      </c>
      <c r="E59" s="37">
        <v>272596</v>
      </c>
      <c r="F59" s="38">
        <v>97.67665185609862</v>
      </c>
      <c r="G59" s="39"/>
      <c r="H59" s="132">
        <v>821.655</v>
      </c>
      <c r="I59" s="133">
        <v>378.031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1337</v>
      </c>
      <c r="D61" s="29">
        <v>1288</v>
      </c>
      <c r="E61" s="29">
        <v>1300</v>
      </c>
      <c r="F61" s="30"/>
      <c r="G61" s="30"/>
      <c r="H61" s="131">
        <v>3.092</v>
      </c>
      <c r="I61" s="131">
        <v>1.289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699</v>
      </c>
      <c r="D62" s="29">
        <v>864</v>
      </c>
      <c r="E62" s="29">
        <v>864</v>
      </c>
      <c r="F62" s="30"/>
      <c r="G62" s="30"/>
      <c r="H62" s="131">
        <v>1.088</v>
      </c>
      <c r="I62" s="131">
        <v>0.652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2740</v>
      </c>
      <c r="D63" s="29">
        <v>2683</v>
      </c>
      <c r="E63" s="29">
        <v>2683</v>
      </c>
      <c r="F63" s="30"/>
      <c r="G63" s="30"/>
      <c r="H63" s="131">
        <v>5.062</v>
      </c>
      <c r="I63" s="131">
        <v>1.085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4776</v>
      </c>
      <c r="D64" s="37">
        <v>4835</v>
      </c>
      <c r="E64" s="37">
        <v>4847</v>
      </c>
      <c r="F64" s="38">
        <v>100.24819027921406</v>
      </c>
      <c r="G64" s="39"/>
      <c r="H64" s="132">
        <v>9.242</v>
      </c>
      <c r="I64" s="133">
        <v>3.026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11189</v>
      </c>
      <c r="D66" s="37">
        <v>11180</v>
      </c>
      <c r="E66" s="37">
        <v>8204</v>
      </c>
      <c r="F66" s="38">
        <v>73.38103756708408</v>
      </c>
      <c r="G66" s="39"/>
      <c r="H66" s="132">
        <v>24.04</v>
      </c>
      <c r="I66" s="133">
        <v>6.7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75481</v>
      </c>
      <c r="D68" s="29">
        <v>46500</v>
      </c>
      <c r="E68" s="29">
        <v>66000</v>
      </c>
      <c r="F68" s="30"/>
      <c r="G68" s="30"/>
      <c r="H68" s="131">
        <v>215.819</v>
      </c>
      <c r="I68" s="131">
        <v>90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4423</v>
      </c>
      <c r="D69" s="29">
        <v>2500</v>
      </c>
      <c r="E69" s="29">
        <v>4400</v>
      </c>
      <c r="F69" s="30"/>
      <c r="G69" s="30"/>
      <c r="H69" s="131">
        <v>14.063</v>
      </c>
      <c r="I69" s="131">
        <v>6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79904</v>
      </c>
      <c r="D70" s="37">
        <v>49000</v>
      </c>
      <c r="E70" s="37">
        <v>70400</v>
      </c>
      <c r="F70" s="38">
        <v>143.6734693877551</v>
      </c>
      <c r="G70" s="39"/>
      <c r="H70" s="132">
        <v>229.88199999999998</v>
      </c>
      <c r="I70" s="133">
        <v>96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2968</v>
      </c>
      <c r="D72" s="29">
        <v>2155</v>
      </c>
      <c r="E72" s="29">
        <v>2155</v>
      </c>
      <c r="F72" s="30"/>
      <c r="G72" s="30"/>
      <c r="H72" s="131">
        <v>3.35</v>
      </c>
      <c r="I72" s="131">
        <v>0.431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12903</v>
      </c>
      <c r="D73" s="29">
        <v>12050</v>
      </c>
      <c r="E73" s="29">
        <v>12120</v>
      </c>
      <c r="F73" s="30"/>
      <c r="G73" s="30"/>
      <c r="H73" s="131">
        <v>38.064</v>
      </c>
      <c r="I73" s="131">
        <v>35.554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25765</v>
      </c>
      <c r="D74" s="29">
        <v>22900</v>
      </c>
      <c r="E74" s="29">
        <v>23000</v>
      </c>
      <c r="F74" s="30"/>
      <c r="G74" s="30"/>
      <c r="H74" s="131">
        <v>61.515</v>
      </c>
      <c r="I74" s="131">
        <v>33.08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11577</v>
      </c>
      <c r="D75" s="29">
        <v>9776</v>
      </c>
      <c r="E75" s="29">
        <v>9748</v>
      </c>
      <c r="F75" s="30"/>
      <c r="G75" s="30"/>
      <c r="H75" s="131">
        <v>9.783</v>
      </c>
      <c r="I75" s="131">
        <v>5.567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4435</v>
      </c>
      <c r="D76" s="29">
        <v>4250</v>
      </c>
      <c r="E76" s="29">
        <v>4250</v>
      </c>
      <c r="F76" s="30"/>
      <c r="G76" s="30"/>
      <c r="H76" s="131">
        <v>12.196</v>
      </c>
      <c r="I76" s="131">
        <v>7.65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2421</v>
      </c>
      <c r="D77" s="29">
        <v>2647</v>
      </c>
      <c r="E77" s="29">
        <v>2647</v>
      </c>
      <c r="F77" s="30"/>
      <c r="G77" s="30"/>
      <c r="H77" s="131">
        <v>5.605</v>
      </c>
      <c r="I77" s="131">
        <v>2.26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5616</v>
      </c>
      <c r="D78" s="29">
        <v>5082</v>
      </c>
      <c r="E78" s="29">
        <v>5082</v>
      </c>
      <c r="F78" s="30"/>
      <c r="G78" s="30"/>
      <c r="H78" s="131">
        <v>12.725</v>
      </c>
      <c r="I78" s="131">
        <v>4.065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60224</v>
      </c>
      <c r="D79" s="29">
        <v>65960</v>
      </c>
      <c r="E79" s="29">
        <v>65960</v>
      </c>
      <c r="F79" s="30"/>
      <c r="G79" s="30"/>
      <c r="H79" s="131">
        <v>146.593</v>
      </c>
      <c r="I79" s="131">
        <v>85.748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125909</v>
      </c>
      <c r="D80" s="37">
        <v>124820</v>
      </c>
      <c r="E80" s="37">
        <v>124962</v>
      </c>
      <c r="F80" s="38">
        <v>100.11376381990065</v>
      </c>
      <c r="G80" s="39"/>
      <c r="H80" s="132">
        <v>289.831</v>
      </c>
      <c r="I80" s="133">
        <v>174.35500000000002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106</v>
      </c>
      <c r="D82" s="29">
        <v>106</v>
      </c>
      <c r="E82" s="29">
        <v>106</v>
      </c>
      <c r="F82" s="30"/>
      <c r="G82" s="30"/>
      <c r="H82" s="131">
        <v>0.125</v>
      </c>
      <c r="I82" s="131">
        <v>0.125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135</v>
      </c>
      <c r="D83" s="29">
        <v>135</v>
      </c>
      <c r="E83" s="29">
        <v>135</v>
      </c>
      <c r="F83" s="30"/>
      <c r="G83" s="30"/>
      <c r="H83" s="131">
        <v>0.148</v>
      </c>
      <c r="I83" s="131">
        <v>0.148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241</v>
      </c>
      <c r="D84" s="37">
        <v>241</v>
      </c>
      <c r="E84" s="37">
        <v>241</v>
      </c>
      <c r="F84" s="38">
        <v>100</v>
      </c>
      <c r="G84" s="39"/>
      <c r="H84" s="132">
        <v>0.273</v>
      </c>
      <c r="I84" s="133">
        <v>0.273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1892455</v>
      </c>
      <c r="D87" s="48">
        <v>1681925</v>
      </c>
      <c r="E87" s="48">
        <v>1699169</v>
      </c>
      <c r="F87" s="49">
        <v>101.02525380144775</v>
      </c>
      <c r="G87" s="39"/>
      <c r="H87" s="136">
        <v>5582.605999999999</v>
      </c>
      <c r="I87" s="137">
        <v>3536.316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24</v>
      </c>
      <c r="I9" s="131">
        <v>17.616</v>
      </c>
      <c r="J9" s="131">
        <v>22.04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18.5</v>
      </c>
      <c r="I10" s="131">
        <v>13.963</v>
      </c>
      <c r="J10" s="131">
        <v>16.65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11.5</v>
      </c>
      <c r="I11" s="131">
        <v>6.973</v>
      </c>
      <c r="J11" s="131">
        <v>11.155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6.5</v>
      </c>
      <c r="I12" s="131">
        <v>9.84</v>
      </c>
      <c r="J12" s="131">
        <v>5.918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60.5</v>
      </c>
      <c r="I13" s="133">
        <v>48.391999999999996</v>
      </c>
      <c r="J13" s="133">
        <v>55.763</v>
      </c>
      <c r="K13" s="40">
        <v>115.23185650520749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3</v>
      </c>
      <c r="I15" s="133">
        <v>1.095</v>
      </c>
      <c r="J15" s="133">
        <v>1.5</v>
      </c>
      <c r="K15" s="40">
        <v>136.986301369863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>
        <v>0.084</v>
      </c>
      <c r="I17" s="133">
        <v>0.065</v>
      </c>
      <c r="J17" s="133">
        <v>0.209</v>
      </c>
      <c r="K17" s="40">
        <v>321.5384615384615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>
        <v>0.553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1</v>
      </c>
      <c r="I20" s="131">
        <v>1.272</v>
      </c>
      <c r="J20" s="131">
        <v>1.2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1.8</v>
      </c>
      <c r="I21" s="131">
        <v>1.517</v>
      </c>
      <c r="J21" s="131">
        <v>1.5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2.8</v>
      </c>
      <c r="I22" s="133">
        <v>3.342</v>
      </c>
      <c r="J22" s="133">
        <v>2.7</v>
      </c>
      <c r="K22" s="40">
        <v>80.78994614003591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9.079</v>
      </c>
      <c r="I24" s="133">
        <v>5.903</v>
      </c>
      <c r="J24" s="133">
        <v>7.497</v>
      </c>
      <c r="K24" s="40">
        <v>127.00321870235476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13</v>
      </c>
      <c r="I26" s="133">
        <v>8.653</v>
      </c>
      <c r="J26" s="133">
        <v>11</v>
      </c>
      <c r="K26" s="40">
        <v>127.12354096845024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14.12</v>
      </c>
      <c r="I28" s="131">
        <v>13.922</v>
      </c>
      <c r="J28" s="131">
        <v>12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>
        <v>6.174</v>
      </c>
      <c r="J29" s="131">
        <v>5.5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58</v>
      </c>
      <c r="I30" s="131">
        <v>46.522</v>
      </c>
      <c r="J30" s="131">
        <v>56.85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72.12</v>
      </c>
      <c r="I31" s="133">
        <v>66.618</v>
      </c>
      <c r="J31" s="133">
        <v>74.35</v>
      </c>
      <c r="K31" s="40">
        <v>111.6064727250893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0.651</v>
      </c>
      <c r="I33" s="131">
        <v>0.547</v>
      </c>
      <c r="J33" s="131">
        <v>0.55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84.28</v>
      </c>
      <c r="I34" s="131">
        <v>88.167</v>
      </c>
      <c r="J34" s="131">
        <v>88.57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186.82</v>
      </c>
      <c r="I35" s="131">
        <v>128.079</v>
      </c>
      <c r="J35" s="131">
        <v>175.96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1.15</v>
      </c>
      <c r="I36" s="131">
        <v>0.583</v>
      </c>
      <c r="J36" s="131">
        <v>0.583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272.90099999999995</v>
      </c>
      <c r="I37" s="133">
        <v>217.376</v>
      </c>
      <c r="J37" s="133">
        <v>265.663</v>
      </c>
      <c r="K37" s="40">
        <v>122.21358383630209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0.23</v>
      </c>
      <c r="I39" s="133">
        <v>0.22</v>
      </c>
      <c r="J39" s="133">
        <v>0.2</v>
      </c>
      <c r="K39" s="40">
        <v>90.9090909090909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0.06</v>
      </c>
      <c r="I41" s="131">
        <v>0.109</v>
      </c>
      <c r="J41" s="131">
        <v>0.156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3.45</v>
      </c>
      <c r="I42" s="131">
        <v>4.5</v>
      </c>
      <c r="J42" s="131">
        <v>0.95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4.625</v>
      </c>
      <c r="I43" s="131">
        <v>2.682</v>
      </c>
      <c r="J43" s="131">
        <v>4.592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0.163</v>
      </c>
      <c r="I44" s="131">
        <v>0.175</v>
      </c>
      <c r="J44" s="131">
        <v>0.151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0.01</v>
      </c>
      <c r="I45" s="131">
        <v>0.009</v>
      </c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0.05</v>
      </c>
      <c r="I46" s="131">
        <v>0.045</v>
      </c>
      <c r="J46" s="131">
        <v>0.044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28.4</v>
      </c>
      <c r="I47" s="131">
        <v>40</v>
      </c>
      <c r="J47" s="131">
        <v>38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0.295</v>
      </c>
      <c r="I48" s="131">
        <v>0.526</v>
      </c>
      <c r="J48" s="131">
        <v>0.45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2.016</v>
      </c>
      <c r="I49" s="131">
        <v>3.175</v>
      </c>
      <c r="J49" s="131">
        <v>3.225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39.068999999999996</v>
      </c>
      <c r="I50" s="133">
        <v>51.221000000000004</v>
      </c>
      <c r="J50" s="133">
        <v>47.568000000000005</v>
      </c>
      <c r="K50" s="40">
        <v>92.86815954393705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0.151</v>
      </c>
      <c r="I52" s="133">
        <v>0.229</v>
      </c>
      <c r="J52" s="133">
        <v>0.042</v>
      </c>
      <c r="K52" s="40">
        <v>18.34061135371179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0.5</v>
      </c>
      <c r="I54" s="131">
        <v>0.48</v>
      </c>
      <c r="J54" s="131">
        <v>0.55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0.042</v>
      </c>
      <c r="I55" s="131">
        <v>0.036</v>
      </c>
      <c r="J55" s="131">
        <v>0.018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0.26</v>
      </c>
      <c r="I56" s="131">
        <v>0.215</v>
      </c>
      <c r="J56" s="131">
        <v>0.195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0.098</v>
      </c>
      <c r="I57" s="131">
        <v>0.042</v>
      </c>
      <c r="J57" s="131">
        <v>0.065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0.111</v>
      </c>
      <c r="I58" s="131">
        <v>0.096</v>
      </c>
      <c r="J58" s="131">
        <v>0.09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1.0110000000000001</v>
      </c>
      <c r="I59" s="133">
        <v>0.869</v>
      </c>
      <c r="J59" s="133">
        <v>0.918</v>
      </c>
      <c r="K59" s="40">
        <v>105.63866513233602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4.899</v>
      </c>
      <c r="I61" s="131">
        <v>3.152</v>
      </c>
      <c r="J61" s="131">
        <v>5.459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0.582</v>
      </c>
      <c r="I62" s="131">
        <v>0.385</v>
      </c>
      <c r="J62" s="131">
        <v>0.328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0.62</v>
      </c>
      <c r="I63" s="131">
        <v>0.786</v>
      </c>
      <c r="J63" s="131">
        <v>0.718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6.101</v>
      </c>
      <c r="I64" s="133">
        <v>4.323</v>
      </c>
      <c r="J64" s="133">
        <v>6.505</v>
      </c>
      <c r="K64" s="40">
        <v>150.4742077261161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1.428</v>
      </c>
      <c r="I66" s="133">
        <v>0.915</v>
      </c>
      <c r="J66" s="133">
        <v>0.5</v>
      </c>
      <c r="K66" s="40">
        <v>54.6448087431694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0.26</v>
      </c>
      <c r="I68" s="131">
        <v>0.51</v>
      </c>
      <c r="J68" s="131">
        <v>0.5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0.24</v>
      </c>
      <c r="I69" s="131">
        <v>0.39</v>
      </c>
      <c r="J69" s="131">
        <v>0.34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0.5</v>
      </c>
      <c r="I70" s="133">
        <v>0.9</v>
      </c>
      <c r="J70" s="133">
        <v>0.8400000000000001</v>
      </c>
      <c r="K70" s="40">
        <v>93.33333333333334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0.322</v>
      </c>
      <c r="I72" s="131">
        <v>0.273</v>
      </c>
      <c r="J72" s="131">
        <v>0.286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0.135</v>
      </c>
      <c r="I73" s="131">
        <v>0.135</v>
      </c>
      <c r="J73" s="131">
        <v>0.13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0.03</v>
      </c>
      <c r="I74" s="131">
        <v>0.037</v>
      </c>
      <c r="J74" s="131">
        <v>0.01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5.047</v>
      </c>
      <c r="I75" s="131">
        <v>5.947</v>
      </c>
      <c r="J75" s="131">
        <v>5.64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0.084</v>
      </c>
      <c r="I76" s="131">
        <v>0.05</v>
      </c>
      <c r="J76" s="131">
        <v>0.048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0.483</v>
      </c>
      <c r="I77" s="131">
        <v>0.468</v>
      </c>
      <c r="J77" s="131">
        <v>0.468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0.5</v>
      </c>
      <c r="I78" s="131">
        <v>0.375</v>
      </c>
      <c r="J78" s="131">
        <v>0.45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0.005</v>
      </c>
      <c r="I79" s="131">
        <v>0.004</v>
      </c>
      <c r="J79" s="131">
        <v>0.005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6.605999999999999</v>
      </c>
      <c r="I80" s="133">
        <v>7.289</v>
      </c>
      <c r="J80" s="133">
        <v>7.037</v>
      </c>
      <c r="K80" s="40">
        <v>96.54273562903006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1.365</v>
      </c>
      <c r="I82" s="131">
        <v>1.413</v>
      </c>
      <c r="J82" s="131">
        <v>1.413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0.974</v>
      </c>
      <c r="I83" s="131">
        <v>0.994</v>
      </c>
      <c r="J83" s="131">
        <v>0.994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2.339</v>
      </c>
      <c r="I84" s="133">
        <v>2.407</v>
      </c>
      <c r="J84" s="133">
        <v>2.407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490.919</v>
      </c>
      <c r="I87" s="137">
        <v>419.81699999999995</v>
      </c>
      <c r="J87" s="137">
        <v>484.6989999999999</v>
      </c>
      <c r="K87" s="49">
        <v>115.45482912792953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3.8</v>
      </c>
      <c r="I9" s="131">
        <v>3.842</v>
      </c>
      <c r="J9" s="131">
        <v>3.49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1.75</v>
      </c>
      <c r="I10" s="131">
        <v>1.582</v>
      </c>
      <c r="J10" s="131">
        <v>1.663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2.5</v>
      </c>
      <c r="I11" s="131">
        <v>3.16</v>
      </c>
      <c r="J11" s="131">
        <v>2.425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1.9</v>
      </c>
      <c r="I12" s="131">
        <v>1.653</v>
      </c>
      <c r="J12" s="131">
        <v>1.73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9.950000000000001</v>
      </c>
      <c r="I13" s="133">
        <v>10.237</v>
      </c>
      <c r="J13" s="133">
        <v>9.308</v>
      </c>
      <c r="K13" s="40">
        <v>90.92507570577317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0.23</v>
      </c>
      <c r="I15" s="133">
        <v>0.234</v>
      </c>
      <c r="J15" s="133">
        <v>0.25</v>
      </c>
      <c r="K15" s="40">
        <v>106.83760683760683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>
        <v>0.074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0.27</v>
      </c>
      <c r="I20" s="131">
        <v>0.181</v>
      </c>
      <c r="J20" s="131">
        <v>0.28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0.79</v>
      </c>
      <c r="I21" s="131">
        <v>0.448</v>
      </c>
      <c r="J21" s="131">
        <v>0.65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1.06</v>
      </c>
      <c r="I22" s="133">
        <v>0.7030000000000001</v>
      </c>
      <c r="J22" s="133">
        <v>0.93</v>
      </c>
      <c r="K22" s="40">
        <v>132.29018492176385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15.874</v>
      </c>
      <c r="I24" s="133">
        <v>12.249</v>
      </c>
      <c r="J24" s="133">
        <v>17.95</v>
      </c>
      <c r="K24" s="40">
        <v>146.5425749040738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55</v>
      </c>
      <c r="I26" s="133">
        <v>40.432</v>
      </c>
      <c r="J26" s="133">
        <v>46</v>
      </c>
      <c r="K26" s="40">
        <v>113.77127028096557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16.8</v>
      </c>
      <c r="I28" s="131">
        <v>21.189</v>
      </c>
      <c r="J28" s="131">
        <v>25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>
        <v>0.023</v>
      </c>
      <c r="J29" s="131">
        <v>0.12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27.5</v>
      </c>
      <c r="I30" s="131">
        <v>22.46</v>
      </c>
      <c r="J30" s="131">
        <v>21.444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44.3</v>
      </c>
      <c r="I31" s="133">
        <v>43.672</v>
      </c>
      <c r="J31" s="133">
        <v>46.564</v>
      </c>
      <c r="K31" s="40">
        <v>106.62209195823411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0.365</v>
      </c>
      <c r="I33" s="131">
        <v>0.28</v>
      </c>
      <c r="J33" s="131">
        <v>0.31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3.39</v>
      </c>
      <c r="I34" s="131">
        <v>2.666</v>
      </c>
      <c r="J34" s="131">
        <v>3.19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114.15</v>
      </c>
      <c r="I35" s="131">
        <v>92.152</v>
      </c>
      <c r="J35" s="131">
        <v>121.83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0.63</v>
      </c>
      <c r="I36" s="131">
        <v>0.566</v>
      </c>
      <c r="J36" s="131">
        <v>0.566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118.535</v>
      </c>
      <c r="I37" s="133">
        <v>95.664</v>
      </c>
      <c r="J37" s="133">
        <v>125.896</v>
      </c>
      <c r="K37" s="40">
        <v>131.6022746278642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0.1</v>
      </c>
      <c r="I39" s="133">
        <v>0.125</v>
      </c>
      <c r="J39" s="133">
        <v>0.11</v>
      </c>
      <c r="K39" s="40">
        <v>88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0.003</v>
      </c>
      <c r="I41" s="131">
        <v>0.003</v>
      </c>
      <c r="J41" s="131">
        <v>0.006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0.25</v>
      </c>
      <c r="I42" s="131">
        <v>0.5</v>
      </c>
      <c r="J42" s="131">
        <v>0.09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14.479</v>
      </c>
      <c r="I43" s="131">
        <v>11.467</v>
      </c>
      <c r="J43" s="131">
        <v>15.143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0.003</v>
      </c>
      <c r="I45" s="131">
        <v>0.003</v>
      </c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0.01</v>
      </c>
      <c r="I46" s="131">
        <v>0.008</v>
      </c>
      <c r="J46" s="131">
        <v>0.008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0.002</v>
      </c>
      <c r="I48" s="131">
        <v>0.002</v>
      </c>
      <c r="J48" s="131">
        <v>0.002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0.516</v>
      </c>
      <c r="I49" s="131">
        <v>0.732</v>
      </c>
      <c r="J49" s="131">
        <v>0.72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15.263</v>
      </c>
      <c r="I50" s="133">
        <v>12.715</v>
      </c>
      <c r="J50" s="133">
        <v>15.969000000000001</v>
      </c>
      <c r="K50" s="40">
        <v>125.59182068423124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0.055</v>
      </c>
      <c r="I52" s="133">
        <v>0.053</v>
      </c>
      <c r="J52" s="133">
        <v>0.05</v>
      </c>
      <c r="K52" s="40">
        <v>94.33962264150944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0.56</v>
      </c>
      <c r="I54" s="131">
        <v>0.532</v>
      </c>
      <c r="J54" s="131">
        <v>0.81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0.02</v>
      </c>
      <c r="I55" s="131">
        <v>0.019</v>
      </c>
      <c r="J55" s="131">
        <v>0.001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0.025</v>
      </c>
      <c r="I56" s="131">
        <v>0.022</v>
      </c>
      <c r="J56" s="131">
        <v>0.02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0.015</v>
      </c>
      <c r="I57" s="131">
        <v>0.002</v>
      </c>
      <c r="J57" s="131">
        <v>0.013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0.031</v>
      </c>
      <c r="I58" s="131">
        <v>0.028</v>
      </c>
      <c r="J58" s="131">
        <v>0.024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0.6510000000000001</v>
      </c>
      <c r="I59" s="133">
        <v>0.6030000000000001</v>
      </c>
      <c r="J59" s="133">
        <v>0.8680000000000001</v>
      </c>
      <c r="K59" s="40">
        <v>143.9469320066335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1.733</v>
      </c>
      <c r="I61" s="131">
        <v>1.362</v>
      </c>
      <c r="J61" s="131">
        <v>2.154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1.513</v>
      </c>
      <c r="I62" s="131">
        <v>1.032</v>
      </c>
      <c r="J62" s="131">
        <v>0.877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0.431</v>
      </c>
      <c r="I63" s="131">
        <v>0.236</v>
      </c>
      <c r="J63" s="131">
        <v>0.216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3.677</v>
      </c>
      <c r="I64" s="133">
        <v>2.63</v>
      </c>
      <c r="J64" s="133">
        <v>3.247</v>
      </c>
      <c r="K64" s="40">
        <v>123.46007604562737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27.95</v>
      </c>
      <c r="I66" s="133">
        <v>16.662</v>
      </c>
      <c r="J66" s="133">
        <v>22</v>
      </c>
      <c r="K66" s="40">
        <v>132.03697035169847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6.57</v>
      </c>
      <c r="I68" s="131">
        <v>4.393</v>
      </c>
      <c r="J68" s="131">
        <v>4.2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0.93</v>
      </c>
      <c r="I69" s="131">
        <v>0.807</v>
      </c>
      <c r="J69" s="131">
        <v>0.8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7.5</v>
      </c>
      <c r="I70" s="133">
        <v>5.2</v>
      </c>
      <c r="J70" s="133">
        <v>5</v>
      </c>
      <c r="K70" s="40">
        <v>96.15384615384615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0.255</v>
      </c>
      <c r="I72" s="131">
        <v>0.277</v>
      </c>
      <c r="J72" s="131">
        <v>0.285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0.308</v>
      </c>
      <c r="I73" s="131">
        <v>0.311</v>
      </c>
      <c r="J73" s="131">
        <v>0.3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0.03</v>
      </c>
      <c r="I74" s="131">
        <v>0.03</v>
      </c>
      <c r="J74" s="131">
        <v>0.01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4.331</v>
      </c>
      <c r="I75" s="131">
        <v>4.274</v>
      </c>
      <c r="J75" s="131">
        <v>4.08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0.309</v>
      </c>
      <c r="I76" s="131">
        <v>0.2</v>
      </c>
      <c r="J76" s="131">
        <v>0.2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0.248</v>
      </c>
      <c r="I77" s="131">
        <v>0.265</v>
      </c>
      <c r="J77" s="131">
        <v>0.265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0.59</v>
      </c>
      <c r="I78" s="131">
        <v>0.523</v>
      </c>
      <c r="J78" s="131">
        <v>0.5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0.046</v>
      </c>
      <c r="I79" s="131">
        <v>0.032</v>
      </c>
      <c r="J79" s="131">
        <v>0.028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6.117000000000001</v>
      </c>
      <c r="I80" s="133">
        <v>5.912</v>
      </c>
      <c r="J80" s="133">
        <v>5.667999999999999</v>
      </c>
      <c r="K80" s="40">
        <v>95.87280108254397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1.43</v>
      </c>
      <c r="I82" s="131">
        <v>1.434</v>
      </c>
      <c r="J82" s="131">
        <v>1.434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0.434</v>
      </c>
      <c r="I83" s="131">
        <v>0.449</v>
      </c>
      <c r="J83" s="131">
        <v>0.449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1.8639999999999999</v>
      </c>
      <c r="I84" s="133">
        <v>1.883</v>
      </c>
      <c r="J84" s="133">
        <v>1.883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308.12600000000003</v>
      </c>
      <c r="I87" s="137">
        <v>248.97400000000002</v>
      </c>
      <c r="J87" s="137">
        <v>301.69300000000004</v>
      </c>
      <c r="K87" s="49">
        <v>121.1745001486099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1.473</v>
      </c>
      <c r="I9" s="131">
        <v>1.452</v>
      </c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0.341</v>
      </c>
      <c r="I10" s="131">
        <v>0.329</v>
      </c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0.701</v>
      </c>
      <c r="I11" s="131">
        <v>0.69</v>
      </c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0.362</v>
      </c>
      <c r="I12" s="131">
        <v>0.378</v>
      </c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2.8770000000000002</v>
      </c>
      <c r="I13" s="133">
        <v>2.849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0.045</v>
      </c>
      <c r="I15" s="133">
        <v>0.045</v>
      </c>
      <c r="J15" s="133">
        <v>0.045</v>
      </c>
      <c r="K15" s="40">
        <v>100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0.037</v>
      </c>
      <c r="I19" s="131">
        <v>0.032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0.04</v>
      </c>
      <c r="I20" s="131">
        <v>0.05</v>
      </c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0.082</v>
      </c>
      <c r="I21" s="131">
        <v>0.091</v>
      </c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0.159</v>
      </c>
      <c r="I22" s="133">
        <v>0.173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0.066</v>
      </c>
      <c r="I24" s="133">
        <v>0.099</v>
      </c>
      <c r="J24" s="133">
        <v>0.1</v>
      </c>
      <c r="K24" s="40">
        <v>101.01010101010101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0.058</v>
      </c>
      <c r="I26" s="133">
        <v>0.05</v>
      </c>
      <c r="J26" s="133">
        <v>0.03</v>
      </c>
      <c r="K26" s="40">
        <v>60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1.464</v>
      </c>
      <c r="I28" s="131">
        <v>0.917</v>
      </c>
      <c r="J28" s="131">
        <v>1.4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0.071</v>
      </c>
      <c r="I29" s="131">
        <v>0.062</v>
      </c>
      <c r="J29" s="131">
        <v>0.02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0.694</v>
      </c>
      <c r="I30" s="131">
        <v>1.241</v>
      </c>
      <c r="J30" s="131">
        <v>0.957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2.229</v>
      </c>
      <c r="I31" s="133">
        <v>2.22</v>
      </c>
      <c r="J31" s="133">
        <v>2.377</v>
      </c>
      <c r="K31" s="40">
        <v>107.07207207207206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0.087</v>
      </c>
      <c r="I33" s="131">
        <v>0.074</v>
      </c>
      <c r="J33" s="131">
        <v>0.077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0.04</v>
      </c>
      <c r="I34" s="131">
        <v>0.033</v>
      </c>
      <c r="J34" s="131">
        <v>0.03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3.418</v>
      </c>
      <c r="I35" s="131">
        <v>3.179</v>
      </c>
      <c r="J35" s="131">
        <v>6.023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0.492</v>
      </c>
      <c r="I36" s="131">
        <v>0.328</v>
      </c>
      <c r="J36" s="131">
        <v>0.473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4.037</v>
      </c>
      <c r="I37" s="133">
        <v>3.614</v>
      </c>
      <c r="J37" s="133">
        <v>6.603</v>
      </c>
      <c r="K37" s="40">
        <v>182.70614277808522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0.201</v>
      </c>
      <c r="I39" s="133">
        <v>0.19</v>
      </c>
      <c r="J39" s="133">
        <v>0.17</v>
      </c>
      <c r="K39" s="40">
        <v>89.47368421052632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1.572</v>
      </c>
      <c r="I41" s="131">
        <v>0.574</v>
      </c>
      <c r="J41" s="131">
        <v>0.698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0.028</v>
      </c>
      <c r="I46" s="131">
        <v>0.025</v>
      </c>
      <c r="J46" s="131">
        <v>0.015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1.6</v>
      </c>
      <c r="I50" s="133">
        <v>0.599</v>
      </c>
      <c r="J50" s="133">
        <v>0.713</v>
      </c>
      <c r="K50" s="40">
        <v>119.03171953255426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0.262</v>
      </c>
      <c r="I52" s="133">
        <v>0.304</v>
      </c>
      <c r="J52" s="133">
        <v>0.522</v>
      </c>
      <c r="K52" s="40">
        <v>171.71052631578948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>
        <v>0.117</v>
      </c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0.033</v>
      </c>
      <c r="I55" s="131">
        <v>0.015</v>
      </c>
      <c r="J55" s="131">
        <v>0.013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>
        <v>0.003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2.297</v>
      </c>
      <c r="I58" s="131">
        <v>2.8</v>
      </c>
      <c r="J58" s="131">
        <v>2.086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2.33</v>
      </c>
      <c r="I59" s="133">
        <v>2.932</v>
      </c>
      <c r="J59" s="133">
        <v>2.102</v>
      </c>
      <c r="K59" s="40">
        <v>71.69167803547067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3.188</v>
      </c>
      <c r="I61" s="131">
        <v>1.828</v>
      </c>
      <c r="J61" s="131">
        <v>3.022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0.012</v>
      </c>
      <c r="I62" s="131">
        <v>0.015</v>
      </c>
      <c r="J62" s="131">
        <v>0.013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0.303</v>
      </c>
      <c r="I63" s="131">
        <v>0.33</v>
      </c>
      <c r="J63" s="131">
        <v>0.09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3.503</v>
      </c>
      <c r="I64" s="133">
        <v>2.173</v>
      </c>
      <c r="J64" s="133">
        <v>3.1249999999999996</v>
      </c>
      <c r="K64" s="40">
        <v>143.8104003681546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0.805</v>
      </c>
      <c r="I66" s="133">
        <v>1.025</v>
      </c>
      <c r="J66" s="133">
        <v>1.5</v>
      </c>
      <c r="K66" s="40">
        <v>146.34146341463415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20.697</v>
      </c>
      <c r="I68" s="131">
        <v>11.554</v>
      </c>
      <c r="J68" s="131">
        <v>11.5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17.924</v>
      </c>
      <c r="I69" s="131">
        <v>12.742</v>
      </c>
      <c r="J69" s="131">
        <v>12.5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38.620999999999995</v>
      </c>
      <c r="I70" s="133">
        <v>24.296</v>
      </c>
      <c r="J70" s="133">
        <v>24</v>
      </c>
      <c r="K70" s="40">
        <v>98.78169245966414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0.018</v>
      </c>
      <c r="I72" s="131">
        <v>0.018</v>
      </c>
      <c r="J72" s="131">
        <v>0.018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0.035</v>
      </c>
      <c r="I73" s="131">
        <v>0.035</v>
      </c>
      <c r="J73" s="131">
        <v>0.035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0.055</v>
      </c>
      <c r="I74" s="131">
        <v>0.035</v>
      </c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1.904</v>
      </c>
      <c r="I75" s="131">
        <v>1.869</v>
      </c>
      <c r="J75" s="131">
        <v>1.41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0.148</v>
      </c>
      <c r="I76" s="131">
        <v>0.165</v>
      </c>
      <c r="J76" s="131">
        <v>0.143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0.048</v>
      </c>
      <c r="I77" s="131">
        <v>0.054</v>
      </c>
      <c r="J77" s="131">
        <v>0.054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0.35</v>
      </c>
      <c r="I78" s="131">
        <v>0.279</v>
      </c>
      <c r="J78" s="131">
        <v>0.3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0.233</v>
      </c>
      <c r="I79" s="131">
        <v>0.222</v>
      </c>
      <c r="J79" s="131">
        <v>0.6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2.7910000000000004</v>
      </c>
      <c r="I80" s="133">
        <v>2.6769999999999996</v>
      </c>
      <c r="J80" s="133">
        <v>2.56</v>
      </c>
      <c r="K80" s="40">
        <v>95.62943593574899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0.272</v>
      </c>
      <c r="I82" s="131">
        <v>0.272</v>
      </c>
      <c r="J82" s="131">
        <v>0.272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0.274</v>
      </c>
      <c r="I83" s="131">
        <v>0.282</v>
      </c>
      <c r="J83" s="131">
        <v>0.282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0.546</v>
      </c>
      <c r="I84" s="133">
        <v>0.554</v>
      </c>
      <c r="J84" s="133">
        <v>0.554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60.12999999999999</v>
      </c>
      <c r="I87" s="137">
        <v>43.800000000000004</v>
      </c>
      <c r="J87" s="137">
        <v>44.401</v>
      </c>
      <c r="K87" s="49">
        <v>101.37214611872146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108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>
        <v>1.464</v>
      </c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>
        <v>0.195</v>
      </c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>
        <v>0.234</v>
      </c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>
        <v>0.763</v>
      </c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>
        <v>2.656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0.256</v>
      </c>
      <c r="I24" s="133">
        <v>0.044</v>
      </c>
      <c r="J24" s="133">
        <v>0.08</v>
      </c>
      <c r="K24" s="40">
        <v>181.81818181818184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1.432</v>
      </c>
      <c r="I26" s="133">
        <v>0.845</v>
      </c>
      <c r="J26" s="133">
        <v>0.95</v>
      </c>
      <c r="K26" s="40">
        <v>112.42603550295858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63.207</v>
      </c>
      <c r="I28" s="131">
        <v>46.652</v>
      </c>
      <c r="J28" s="131">
        <v>126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0.048</v>
      </c>
      <c r="I29" s="131">
        <v>0.058</v>
      </c>
      <c r="J29" s="131">
        <v>0.09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40.154</v>
      </c>
      <c r="I30" s="131">
        <v>26.486</v>
      </c>
      <c r="J30" s="131">
        <v>38.024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103.409</v>
      </c>
      <c r="I31" s="133">
        <v>73.196</v>
      </c>
      <c r="J31" s="133">
        <v>164.114</v>
      </c>
      <c r="K31" s="40">
        <v>224.21170555768077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0.186</v>
      </c>
      <c r="I33" s="131">
        <v>0.143</v>
      </c>
      <c r="J33" s="131">
        <v>0.11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0.134</v>
      </c>
      <c r="I34" s="131">
        <v>0.107</v>
      </c>
      <c r="J34" s="131">
        <v>0.14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134.047</v>
      </c>
      <c r="I35" s="131">
        <v>77.951</v>
      </c>
      <c r="J35" s="131">
        <v>192.45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6.385</v>
      </c>
      <c r="I36" s="131">
        <v>2.939</v>
      </c>
      <c r="J36" s="131">
        <v>8.387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140.75199999999998</v>
      </c>
      <c r="I37" s="133">
        <v>81.13999999999999</v>
      </c>
      <c r="J37" s="133">
        <v>201.087</v>
      </c>
      <c r="K37" s="40">
        <v>247.8272122257826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0.066</v>
      </c>
      <c r="I39" s="133">
        <v>0.06</v>
      </c>
      <c r="J39" s="133">
        <v>0.06</v>
      </c>
      <c r="K39" s="40">
        <v>100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3.12</v>
      </c>
      <c r="I54" s="131">
        <v>1.8</v>
      </c>
      <c r="J54" s="131">
        <v>2.86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0.01</v>
      </c>
      <c r="I58" s="131">
        <v>0.006</v>
      </c>
      <c r="J58" s="131">
        <v>0.004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3.13</v>
      </c>
      <c r="I59" s="133">
        <v>1.806</v>
      </c>
      <c r="J59" s="133">
        <v>2.864</v>
      </c>
      <c r="K59" s="40">
        <v>158.58250276854926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1.186</v>
      </c>
      <c r="I61" s="131">
        <v>1.462</v>
      </c>
      <c r="J61" s="131">
        <v>1.39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0.068</v>
      </c>
      <c r="I62" s="131">
        <v>0.109</v>
      </c>
      <c r="J62" s="131">
        <v>0.092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13.283</v>
      </c>
      <c r="I63" s="131">
        <v>10.872</v>
      </c>
      <c r="J63" s="131">
        <v>6.154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14.536999999999999</v>
      </c>
      <c r="I64" s="133">
        <v>12.443</v>
      </c>
      <c r="J64" s="133">
        <v>7.636</v>
      </c>
      <c r="K64" s="40">
        <v>61.36783733826248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91.295</v>
      </c>
      <c r="I66" s="133">
        <v>45.934</v>
      </c>
      <c r="J66" s="133">
        <v>73.21</v>
      </c>
      <c r="K66" s="40">
        <v>159.3808507859102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59.047</v>
      </c>
      <c r="I68" s="131">
        <v>60.517</v>
      </c>
      <c r="J68" s="131">
        <v>63.5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9.003</v>
      </c>
      <c r="I69" s="131">
        <v>10.202</v>
      </c>
      <c r="J69" s="131">
        <v>10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68.05</v>
      </c>
      <c r="I70" s="133">
        <v>70.71900000000001</v>
      </c>
      <c r="J70" s="133">
        <v>73.5</v>
      </c>
      <c r="K70" s="40">
        <v>103.93246510838671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2.246</v>
      </c>
      <c r="I72" s="131">
        <v>2.352</v>
      </c>
      <c r="J72" s="131">
        <v>2.352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0.025</v>
      </c>
      <c r="I73" s="131">
        <v>0.024</v>
      </c>
      <c r="J73" s="131">
        <v>0.025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0.1</v>
      </c>
      <c r="I74" s="131">
        <v>0.092</v>
      </c>
      <c r="J74" s="131">
        <v>0.26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0.298</v>
      </c>
      <c r="I75" s="131">
        <v>0.515</v>
      </c>
      <c r="J75" s="131">
        <v>0.512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12.47</v>
      </c>
      <c r="I76" s="131">
        <v>10.62</v>
      </c>
      <c r="J76" s="131">
        <v>8.82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0.173</v>
      </c>
      <c r="I77" s="131">
        <v>0.173</v>
      </c>
      <c r="J77" s="131">
        <v>0.173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0.029</v>
      </c>
      <c r="I78" s="131">
        <v>0.027</v>
      </c>
      <c r="J78" s="131">
        <v>0.02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14.416</v>
      </c>
      <c r="I79" s="131">
        <v>14.403</v>
      </c>
      <c r="J79" s="131">
        <v>12.45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29.757</v>
      </c>
      <c r="I80" s="133">
        <v>28.206</v>
      </c>
      <c r="J80" s="133">
        <v>24.612</v>
      </c>
      <c r="K80" s="40">
        <v>87.25803020633907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452.684</v>
      </c>
      <c r="I87" s="137">
        <v>317.04900000000004</v>
      </c>
      <c r="J87" s="137">
        <v>548.1129999999999</v>
      </c>
      <c r="K87" s="49">
        <v>172.879586436166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109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>
        <v>0.119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>
        <v>0.119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3.439</v>
      </c>
      <c r="I24" s="133">
        <v>2.698</v>
      </c>
      <c r="J24" s="133">
        <v>3.435</v>
      </c>
      <c r="K24" s="40">
        <v>127.31653076352855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5.5</v>
      </c>
      <c r="I26" s="133">
        <v>3.397</v>
      </c>
      <c r="J26" s="133">
        <v>5.3</v>
      </c>
      <c r="K26" s="40">
        <v>156.0200176626435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15.932</v>
      </c>
      <c r="I28" s="131">
        <v>3.896</v>
      </c>
      <c r="J28" s="131">
        <v>15.5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>
        <v>6.147</v>
      </c>
      <c r="J29" s="131">
        <v>10.8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43</v>
      </c>
      <c r="I30" s="131">
        <v>20.152</v>
      </c>
      <c r="J30" s="131">
        <v>25.497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58.932</v>
      </c>
      <c r="I31" s="133">
        <v>30.195</v>
      </c>
      <c r="J31" s="133">
        <v>51.797</v>
      </c>
      <c r="K31" s="40">
        <v>171.54164596787547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0.34</v>
      </c>
      <c r="I33" s="131">
        <v>0.178</v>
      </c>
      <c r="J33" s="131">
        <v>0.256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0.006</v>
      </c>
      <c r="I34" s="131">
        <v>0.008</v>
      </c>
      <c r="J34" s="131">
        <v>0.008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13.273</v>
      </c>
      <c r="I35" s="131">
        <v>3.764</v>
      </c>
      <c r="J35" s="131">
        <v>10.644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9.5</v>
      </c>
      <c r="I36" s="131">
        <v>5.729</v>
      </c>
      <c r="J36" s="131">
        <v>13.548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23.119</v>
      </c>
      <c r="I37" s="133">
        <v>9.679</v>
      </c>
      <c r="J37" s="133">
        <v>24.456</v>
      </c>
      <c r="K37" s="40">
        <v>252.67073044736026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2.6</v>
      </c>
      <c r="I39" s="133">
        <v>2.982</v>
      </c>
      <c r="J39" s="133">
        <v>2.6</v>
      </c>
      <c r="K39" s="40">
        <v>87.18980549966464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0.003</v>
      </c>
      <c r="I41" s="131">
        <v>0.02</v>
      </c>
      <c r="J41" s="131">
        <v>0.044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0.018</v>
      </c>
      <c r="I42" s="131">
        <v>0.052</v>
      </c>
      <c r="J42" s="131">
        <v>0.01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0.035</v>
      </c>
      <c r="I43" s="131">
        <v>0.016</v>
      </c>
      <c r="J43" s="131">
        <v>0.013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0.001</v>
      </c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0.2</v>
      </c>
      <c r="I45" s="131">
        <v>0.15</v>
      </c>
      <c r="J45" s="131">
        <v>0.35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0.06</v>
      </c>
      <c r="I46" s="131">
        <v>0.058</v>
      </c>
      <c r="J46" s="131">
        <v>0.06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0.4</v>
      </c>
      <c r="I47" s="131">
        <v>0.1</v>
      </c>
      <c r="J47" s="131">
        <v>0.4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0.28</v>
      </c>
      <c r="I48" s="131">
        <v>0.211</v>
      </c>
      <c r="J48" s="131">
        <v>0.924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0.206</v>
      </c>
      <c r="I49" s="131">
        <v>0.21</v>
      </c>
      <c r="J49" s="131">
        <v>0.12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1.203</v>
      </c>
      <c r="I50" s="133">
        <v>0.817</v>
      </c>
      <c r="J50" s="133">
        <v>1.9210000000000003</v>
      </c>
      <c r="K50" s="40">
        <v>235.12851897184828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0.815</v>
      </c>
      <c r="I52" s="133">
        <v>0.358</v>
      </c>
      <c r="J52" s="133">
        <v>0.534</v>
      </c>
      <c r="K52" s="40">
        <v>149.16201117318437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26.456</v>
      </c>
      <c r="I54" s="131">
        <v>10.758</v>
      </c>
      <c r="J54" s="131">
        <v>45.077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6.529</v>
      </c>
      <c r="I55" s="131">
        <v>5.04</v>
      </c>
      <c r="J55" s="131">
        <v>4.159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4.9</v>
      </c>
      <c r="I56" s="131">
        <v>1.565</v>
      </c>
      <c r="J56" s="131">
        <v>4.5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0.575</v>
      </c>
      <c r="I57" s="131">
        <v>0.059</v>
      </c>
      <c r="J57" s="131">
        <v>0.102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8.59</v>
      </c>
      <c r="I58" s="131">
        <v>8.722</v>
      </c>
      <c r="J58" s="131">
        <v>6.121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47.05</v>
      </c>
      <c r="I59" s="133">
        <v>26.144</v>
      </c>
      <c r="J59" s="133">
        <v>59.958999999999996</v>
      </c>
      <c r="K59" s="40">
        <v>229.34134026927785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15.284</v>
      </c>
      <c r="I61" s="131">
        <v>7.927</v>
      </c>
      <c r="J61" s="131">
        <v>7.792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5.638</v>
      </c>
      <c r="I62" s="131">
        <v>10.577</v>
      </c>
      <c r="J62" s="131">
        <v>8.087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11.404</v>
      </c>
      <c r="I63" s="131">
        <v>15.282</v>
      </c>
      <c r="J63" s="131">
        <v>7.883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32.326</v>
      </c>
      <c r="I64" s="133">
        <v>33.786</v>
      </c>
      <c r="J64" s="133">
        <v>23.762</v>
      </c>
      <c r="K64" s="40">
        <v>70.3309062925472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35.185</v>
      </c>
      <c r="I66" s="133">
        <v>26.895</v>
      </c>
      <c r="J66" s="133">
        <v>14.592</v>
      </c>
      <c r="K66" s="40">
        <v>54.25543781372002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15</v>
      </c>
      <c r="I68" s="131">
        <v>17.395</v>
      </c>
      <c r="J68" s="131">
        <v>18.5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5.06</v>
      </c>
      <c r="I69" s="131">
        <v>5.901</v>
      </c>
      <c r="J69" s="131">
        <v>7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20.06</v>
      </c>
      <c r="I70" s="133">
        <v>23.296</v>
      </c>
      <c r="J70" s="133">
        <v>25.5</v>
      </c>
      <c r="K70" s="40">
        <v>109.46085164835165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21.388</v>
      </c>
      <c r="I72" s="131">
        <v>9.569</v>
      </c>
      <c r="J72" s="131">
        <v>9.99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1.313</v>
      </c>
      <c r="I73" s="131">
        <v>1.787</v>
      </c>
      <c r="J73" s="131">
        <v>1.6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5</v>
      </c>
      <c r="I74" s="131">
        <v>19.545</v>
      </c>
      <c r="J74" s="131">
        <v>4.5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25</v>
      </c>
      <c r="I75" s="131">
        <v>32.753</v>
      </c>
      <c r="J75" s="131">
        <v>26.264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3.8</v>
      </c>
      <c r="I76" s="131">
        <v>3.94</v>
      </c>
      <c r="J76" s="131">
        <v>4.3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8.61</v>
      </c>
      <c r="I77" s="131">
        <v>5.884</v>
      </c>
      <c r="J77" s="131">
        <v>5.884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5.2</v>
      </c>
      <c r="I78" s="131">
        <v>4.149</v>
      </c>
      <c r="J78" s="131">
        <v>3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12.51</v>
      </c>
      <c r="I79" s="131">
        <v>25.36</v>
      </c>
      <c r="J79" s="131">
        <v>40.48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82.821</v>
      </c>
      <c r="I80" s="133">
        <v>102.98700000000001</v>
      </c>
      <c r="J80" s="133">
        <v>96.018</v>
      </c>
      <c r="K80" s="40">
        <v>93.23312651111304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0.167</v>
      </c>
      <c r="I82" s="131">
        <v>0.168</v>
      </c>
      <c r="J82" s="131">
        <v>0.168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0.066</v>
      </c>
      <c r="I83" s="131">
        <v>0.076</v>
      </c>
      <c r="J83" s="131">
        <v>0.076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0.233</v>
      </c>
      <c r="I84" s="133">
        <v>0.244</v>
      </c>
      <c r="J84" s="133">
        <v>0.244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313.283</v>
      </c>
      <c r="I87" s="137">
        <v>263.59700000000004</v>
      </c>
      <c r="J87" s="137">
        <v>310.11800000000005</v>
      </c>
      <c r="K87" s="49">
        <v>117.64853166007201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0.05</v>
      </c>
      <c r="I15" s="133">
        <v>0.052</v>
      </c>
      <c r="J15" s="133">
        <v>0.05</v>
      </c>
      <c r="K15" s="40">
        <v>96.15384615384616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0.088</v>
      </c>
      <c r="I19" s="131">
        <v>0.103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0.11</v>
      </c>
      <c r="I20" s="131">
        <v>0.073</v>
      </c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0.155</v>
      </c>
      <c r="I21" s="131">
        <v>0.146</v>
      </c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0.353</v>
      </c>
      <c r="I22" s="133">
        <v>0.32199999999999995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0.012</v>
      </c>
      <c r="I24" s="133">
        <v>0.011</v>
      </c>
      <c r="J24" s="133">
        <v>0.011</v>
      </c>
      <c r="K24" s="40">
        <v>100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>
        <v>0.003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>
        <v>0.005</v>
      </c>
      <c r="J28" s="131">
        <v>0.006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>
        <v>0.005</v>
      </c>
      <c r="J29" s="131">
        <v>0.02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0.002</v>
      </c>
      <c r="I30" s="131">
        <v>0.002</v>
      </c>
      <c r="J30" s="131">
        <v>0.002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0.002</v>
      </c>
      <c r="I31" s="133">
        <v>0.012</v>
      </c>
      <c r="J31" s="133">
        <v>0.028000000000000004</v>
      </c>
      <c r="K31" s="40">
        <v>233.33333333333334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0.058</v>
      </c>
      <c r="I33" s="131">
        <v>0.046</v>
      </c>
      <c r="J33" s="131">
        <v>0.054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0.74</v>
      </c>
      <c r="I34" s="131">
        <v>0.464</v>
      </c>
      <c r="J34" s="131">
        <v>0.47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0.006</v>
      </c>
      <c r="I35" s="131">
        <v>0.005</v>
      </c>
      <c r="J35" s="131">
        <v>0.006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3.5</v>
      </c>
      <c r="I36" s="131">
        <v>6.92</v>
      </c>
      <c r="J36" s="131">
        <v>5.882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4.304</v>
      </c>
      <c r="I37" s="133">
        <v>7.435</v>
      </c>
      <c r="J37" s="133">
        <v>6.412</v>
      </c>
      <c r="K37" s="40">
        <v>86.24075319435106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>
        <v>0.001</v>
      </c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0.001</v>
      </c>
      <c r="I48" s="131">
        <v>0.001</v>
      </c>
      <c r="J48" s="131">
        <v>0.001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0.001</v>
      </c>
      <c r="I50" s="133">
        <v>0.002</v>
      </c>
      <c r="J50" s="133">
        <v>0.001</v>
      </c>
      <c r="K50" s="40">
        <v>50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>
        <v>0.005</v>
      </c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0.001</v>
      </c>
      <c r="I56" s="131"/>
      <c r="J56" s="131">
        <v>0.001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>
        <v>0.001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0.001</v>
      </c>
      <c r="I59" s="133">
        <v>0.005</v>
      </c>
      <c r="J59" s="133">
        <v>0.002</v>
      </c>
      <c r="K59" s="40">
        <v>40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>
        <v>0.001</v>
      </c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0.317</v>
      </c>
      <c r="I62" s="131">
        <v>0.39</v>
      </c>
      <c r="J62" s="131">
        <v>0.275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0.004</v>
      </c>
      <c r="I63" s="131">
        <v>0.005</v>
      </c>
      <c r="J63" s="131">
        <v>0.003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0.321</v>
      </c>
      <c r="I64" s="133">
        <v>0.396</v>
      </c>
      <c r="J64" s="133">
        <v>0.278</v>
      </c>
      <c r="K64" s="40">
        <v>70.20202020202021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/>
      <c r="I78" s="131"/>
      <c r="J78" s="131">
        <v>0.001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/>
      <c r="I80" s="133"/>
      <c r="J80" s="133">
        <v>0.001</v>
      </c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>
        <v>0.001</v>
      </c>
      <c r="J83" s="131">
        <v>0.001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>
        <v>0.001</v>
      </c>
      <c r="J84" s="133">
        <v>0.001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5.0440000000000005</v>
      </c>
      <c r="I87" s="137">
        <v>8.238999999999999</v>
      </c>
      <c r="J87" s="137">
        <v>6.784000000000001</v>
      </c>
      <c r="K87" s="49">
        <v>82.34008981672535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0.056</v>
      </c>
      <c r="I26" s="133">
        <v>0.063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0.344</v>
      </c>
      <c r="I28" s="131">
        <v>0.078</v>
      </c>
      <c r="J28" s="131">
        <v>0.045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0.009</v>
      </c>
      <c r="I29" s="131">
        <v>0.006</v>
      </c>
      <c r="J29" s="131">
        <v>0.012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0.953</v>
      </c>
      <c r="I30" s="131">
        <v>0.563</v>
      </c>
      <c r="J30" s="131">
        <v>0.68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1.306</v>
      </c>
      <c r="I31" s="133">
        <v>0.6469999999999999</v>
      </c>
      <c r="J31" s="133">
        <v>0.7370000000000001</v>
      </c>
      <c r="K31" s="40">
        <v>113.91035548686249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>
        <v>0.005</v>
      </c>
      <c r="J34" s="131">
        <v>0.005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0.292</v>
      </c>
      <c r="I35" s="131">
        <v>0.465</v>
      </c>
      <c r="J35" s="131">
        <v>0.36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>
        <v>0.006</v>
      </c>
      <c r="J36" s="131">
        <v>0.006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0.292</v>
      </c>
      <c r="I37" s="133">
        <v>0.47600000000000003</v>
      </c>
      <c r="J37" s="133">
        <v>0.371</v>
      </c>
      <c r="K37" s="40">
        <v>77.94117647058823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0.156</v>
      </c>
      <c r="I39" s="133">
        <v>0.148</v>
      </c>
      <c r="J39" s="133">
        <v>0.13</v>
      </c>
      <c r="K39" s="40">
        <v>87.83783783783784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0.003</v>
      </c>
      <c r="I41" s="131">
        <v>0.003</v>
      </c>
      <c r="J41" s="131">
        <v>0.005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0.002</v>
      </c>
      <c r="I45" s="131">
        <v>0.002</v>
      </c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0.006</v>
      </c>
      <c r="I46" s="131">
        <v>0.007</v>
      </c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0.006</v>
      </c>
      <c r="I48" s="131">
        <v>0.005</v>
      </c>
      <c r="J48" s="131">
        <v>0.005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0.017</v>
      </c>
      <c r="I50" s="133">
        <v>0.017</v>
      </c>
      <c r="J50" s="133">
        <v>0.01</v>
      </c>
      <c r="K50" s="40">
        <v>58.8235294117647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0.116</v>
      </c>
      <c r="I52" s="133">
        <v>0.133</v>
      </c>
      <c r="J52" s="133">
        <v>0.077</v>
      </c>
      <c r="K52" s="40">
        <v>57.89473684210526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1.26</v>
      </c>
      <c r="I54" s="131">
        <v>2.175</v>
      </c>
      <c r="J54" s="131">
        <v>2.88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0.006</v>
      </c>
      <c r="I56" s="131">
        <v>0.006</v>
      </c>
      <c r="J56" s="131">
        <v>0.007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0.088</v>
      </c>
      <c r="I58" s="131">
        <v>0.056</v>
      </c>
      <c r="J58" s="131">
        <v>0.058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1.354</v>
      </c>
      <c r="I59" s="133">
        <v>2.2369999999999997</v>
      </c>
      <c r="J59" s="133">
        <v>2.945</v>
      </c>
      <c r="K59" s="40">
        <v>131.64953062136792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99.748</v>
      </c>
      <c r="I61" s="131">
        <v>96.98</v>
      </c>
      <c r="J61" s="131">
        <v>93.103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0.11</v>
      </c>
      <c r="I62" s="131">
        <v>0.077</v>
      </c>
      <c r="J62" s="131">
        <v>0.077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0.188</v>
      </c>
      <c r="I63" s="131">
        <v>0.174</v>
      </c>
      <c r="J63" s="131">
        <v>0.181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100.046</v>
      </c>
      <c r="I64" s="133">
        <v>97.23100000000001</v>
      </c>
      <c r="J64" s="133">
        <v>93.36099999999999</v>
      </c>
      <c r="K64" s="40">
        <v>96.0197879277185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192.74</v>
      </c>
      <c r="I66" s="133">
        <v>179.875</v>
      </c>
      <c r="J66" s="133">
        <v>225.678</v>
      </c>
      <c r="K66" s="40">
        <v>125.46379430159833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1.765</v>
      </c>
      <c r="I68" s="131">
        <v>2.726</v>
      </c>
      <c r="J68" s="131">
        <v>2.2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0.015</v>
      </c>
      <c r="I69" s="131">
        <v>0.015</v>
      </c>
      <c r="J69" s="131">
        <v>0.015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1.7799999999999998</v>
      </c>
      <c r="I70" s="133">
        <v>2.741</v>
      </c>
      <c r="J70" s="133">
        <v>2.2150000000000003</v>
      </c>
      <c r="K70" s="40">
        <v>80.8099233856257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2.724</v>
      </c>
      <c r="I72" s="131">
        <v>2.787</v>
      </c>
      <c r="J72" s="131">
        <v>3.885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1.21</v>
      </c>
      <c r="I73" s="131">
        <v>1.2</v>
      </c>
      <c r="J73" s="131">
        <v>1.21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0.011</v>
      </c>
      <c r="I74" s="131">
        <v>0.008</v>
      </c>
      <c r="J74" s="131">
        <v>0.008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1.077</v>
      </c>
      <c r="I75" s="131">
        <v>1.077</v>
      </c>
      <c r="J75" s="131">
        <v>1.056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0.64</v>
      </c>
      <c r="I76" s="131">
        <v>0.31</v>
      </c>
      <c r="J76" s="131">
        <v>0.3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0.072</v>
      </c>
      <c r="I77" s="131">
        <v>0.069</v>
      </c>
      <c r="J77" s="131">
        <v>0.069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0.729</v>
      </c>
      <c r="I78" s="131">
        <v>0.511</v>
      </c>
      <c r="J78" s="131">
        <v>0.71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2.894</v>
      </c>
      <c r="I79" s="131">
        <v>2.562</v>
      </c>
      <c r="J79" s="131">
        <v>2.16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9.357</v>
      </c>
      <c r="I80" s="133">
        <v>8.524</v>
      </c>
      <c r="J80" s="133">
        <v>9.398</v>
      </c>
      <c r="K80" s="40">
        <v>110.25340215861098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0.186</v>
      </c>
      <c r="I82" s="131">
        <v>0.178</v>
      </c>
      <c r="J82" s="131">
        <v>0.178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0.09</v>
      </c>
      <c r="I83" s="131">
        <v>0.124</v>
      </c>
      <c r="J83" s="131">
        <v>0.124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0.276</v>
      </c>
      <c r="I84" s="133">
        <v>0.302</v>
      </c>
      <c r="J84" s="133">
        <v>0.302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307.49600000000004</v>
      </c>
      <c r="I87" s="137">
        <v>292.394</v>
      </c>
      <c r="J87" s="137">
        <v>335.224</v>
      </c>
      <c r="K87" s="49">
        <v>114.64804339350329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8.298</v>
      </c>
      <c r="I9" s="131">
        <v>8.465</v>
      </c>
      <c r="J9" s="131">
        <v>18.323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8.677</v>
      </c>
      <c r="I10" s="131">
        <v>8.48</v>
      </c>
      <c r="J10" s="131">
        <v>8.671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35.475</v>
      </c>
      <c r="I11" s="131">
        <v>35.835</v>
      </c>
      <c r="J11" s="131">
        <v>38.69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72.57</v>
      </c>
      <c r="I12" s="131">
        <v>68.352</v>
      </c>
      <c r="J12" s="131">
        <v>115.935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125.02</v>
      </c>
      <c r="I13" s="133">
        <v>121.132</v>
      </c>
      <c r="J13" s="133">
        <v>181.619</v>
      </c>
      <c r="K13" s="40">
        <v>149.93478189082984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0.168</v>
      </c>
      <c r="I15" s="133">
        <v>0.122</v>
      </c>
      <c r="J15" s="133">
        <v>0.233</v>
      </c>
      <c r="K15" s="40">
        <v>190.98360655737707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>
        <v>0.456</v>
      </c>
      <c r="I17" s="133">
        <v>0.46</v>
      </c>
      <c r="J17" s="133">
        <v>0.544</v>
      </c>
      <c r="K17" s="40">
        <v>118.2608695652174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78.969</v>
      </c>
      <c r="I19" s="131">
        <v>81.381</v>
      </c>
      <c r="J19" s="131">
        <v>81.389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3.894</v>
      </c>
      <c r="I20" s="131">
        <v>4.842</v>
      </c>
      <c r="J20" s="131">
        <v>3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2.487</v>
      </c>
      <c r="I21" s="131">
        <v>2.672</v>
      </c>
      <c r="J21" s="131">
        <v>2.1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85.35</v>
      </c>
      <c r="I22" s="133">
        <v>88.895</v>
      </c>
      <c r="J22" s="133">
        <v>86.48899999999999</v>
      </c>
      <c r="K22" s="40">
        <v>97.29343607626976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106.149</v>
      </c>
      <c r="I24" s="133">
        <v>102.001</v>
      </c>
      <c r="J24" s="133">
        <v>101.825</v>
      </c>
      <c r="K24" s="40">
        <v>99.82745267203262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299.472</v>
      </c>
      <c r="I26" s="133">
        <v>301.025</v>
      </c>
      <c r="J26" s="133">
        <v>295</v>
      </c>
      <c r="K26" s="40">
        <v>97.99850510754922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20.439</v>
      </c>
      <c r="I28" s="131">
        <v>17.729</v>
      </c>
      <c r="J28" s="131">
        <v>20.5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2.404</v>
      </c>
      <c r="I29" s="131">
        <v>1.78</v>
      </c>
      <c r="J29" s="131">
        <v>2.9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115.662</v>
      </c>
      <c r="I30" s="131">
        <v>114.561</v>
      </c>
      <c r="J30" s="131">
        <v>111.407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138.505</v>
      </c>
      <c r="I31" s="133">
        <v>134.07</v>
      </c>
      <c r="J31" s="133">
        <v>134.807</v>
      </c>
      <c r="K31" s="40">
        <v>100.54971283657791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173.408</v>
      </c>
      <c r="I33" s="131">
        <v>143.487</v>
      </c>
      <c r="J33" s="131">
        <v>103.385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8.159</v>
      </c>
      <c r="I34" s="131">
        <v>8.542</v>
      </c>
      <c r="J34" s="131">
        <v>8.2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40.527</v>
      </c>
      <c r="I35" s="131">
        <v>39.295</v>
      </c>
      <c r="J35" s="131">
        <v>41.371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175.544</v>
      </c>
      <c r="I36" s="131">
        <v>166.942</v>
      </c>
      <c r="J36" s="131">
        <v>124.014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397.63800000000003</v>
      </c>
      <c r="I37" s="133">
        <v>358.266</v>
      </c>
      <c r="J37" s="133">
        <v>276.97</v>
      </c>
      <c r="K37" s="40">
        <v>77.3084802911803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9.843</v>
      </c>
      <c r="I39" s="133">
        <v>10.347</v>
      </c>
      <c r="J39" s="133">
        <v>9.5</v>
      </c>
      <c r="K39" s="40">
        <v>91.81405238233305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1.787</v>
      </c>
      <c r="I41" s="131">
        <v>2.595</v>
      </c>
      <c r="J41" s="131">
        <v>2.17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83.47</v>
      </c>
      <c r="I42" s="131">
        <v>79.005</v>
      </c>
      <c r="J42" s="131">
        <v>80.737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21.501</v>
      </c>
      <c r="I43" s="131">
        <v>21.839</v>
      </c>
      <c r="J43" s="131">
        <v>22.2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2.076</v>
      </c>
      <c r="I44" s="131">
        <v>1.815</v>
      </c>
      <c r="J44" s="131">
        <v>1.906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1.34</v>
      </c>
      <c r="I45" s="131">
        <v>1.1</v>
      </c>
      <c r="J45" s="131">
        <v>1.35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11.23</v>
      </c>
      <c r="I46" s="131">
        <v>14.014</v>
      </c>
      <c r="J46" s="131">
        <v>13.823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3.868</v>
      </c>
      <c r="I47" s="131">
        <v>4.97</v>
      </c>
      <c r="J47" s="131">
        <v>5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164.668</v>
      </c>
      <c r="I48" s="131">
        <v>165.934</v>
      </c>
      <c r="J48" s="131">
        <v>180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43.672</v>
      </c>
      <c r="I49" s="131">
        <v>44.859</v>
      </c>
      <c r="J49" s="131">
        <v>44.859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333.61199999999997</v>
      </c>
      <c r="I50" s="133">
        <v>336.131</v>
      </c>
      <c r="J50" s="133">
        <v>352.045</v>
      </c>
      <c r="K50" s="40">
        <v>104.73446364661397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9.138</v>
      </c>
      <c r="I52" s="133">
        <v>10.443</v>
      </c>
      <c r="J52" s="133">
        <v>9.72</v>
      </c>
      <c r="K52" s="40">
        <v>93.07670209709855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473.375</v>
      </c>
      <c r="I54" s="131">
        <v>490.156</v>
      </c>
      <c r="J54" s="131">
        <v>343.225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1637.544</v>
      </c>
      <c r="I55" s="131">
        <v>1555.22</v>
      </c>
      <c r="J55" s="131">
        <v>1250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606.436</v>
      </c>
      <c r="I56" s="131">
        <v>561.708</v>
      </c>
      <c r="J56" s="131">
        <v>450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8.518</v>
      </c>
      <c r="I57" s="131">
        <v>7.555</v>
      </c>
      <c r="J57" s="131">
        <v>7.348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656.584</v>
      </c>
      <c r="I58" s="131">
        <v>561.642</v>
      </c>
      <c r="J58" s="131">
        <v>464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3382.457</v>
      </c>
      <c r="I59" s="133">
        <v>3176.281</v>
      </c>
      <c r="J59" s="133">
        <v>2514.573</v>
      </c>
      <c r="K59" s="40">
        <v>79.16720844282983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29.018</v>
      </c>
      <c r="I61" s="131">
        <v>28.934</v>
      </c>
      <c r="J61" s="131">
        <v>24.862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1.438</v>
      </c>
      <c r="I62" s="131">
        <v>0.365</v>
      </c>
      <c r="J62" s="131">
        <v>0.336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285.368</v>
      </c>
      <c r="I63" s="131">
        <v>281.173</v>
      </c>
      <c r="J63" s="131">
        <v>175.139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315.824</v>
      </c>
      <c r="I64" s="133">
        <v>310.472</v>
      </c>
      <c r="J64" s="133">
        <v>200.33700000000002</v>
      </c>
      <c r="K64" s="40">
        <v>64.52659176995027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86.147</v>
      </c>
      <c r="I66" s="133">
        <v>64.188</v>
      </c>
      <c r="J66" s="133">
        <v>53.5</v>
      </c>
      <c r="K66" s="40">
        <v>83.3489125693276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327.129</v>
      </c>
      <c r="I68" s="131">
        <v>451.916</v>
      </c>
      <c r="J68" s="131">
        <v>352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5.682</v>
      </c>
      <c r="I69" s="131">
        <v>5.665</v>
      </c>
      <c r="J69" s="131">
        <v>4.5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332.81100000000004</v>
      </c>
      <c r="I70" s="133">
        <v>457.581</v>
      </c>
      <c r="J70" s="133">
        <v>356.5</v>
      </c>
      <c r="K70" s="40">
        <v>77.9097034186297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1.369</v>
      </c>
      <c r="I72" s="131">
        <v>1.917</v>
      </c>
      <c r="J72" s="131">
        <v>1.72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67.247</v>
      </c>
      <c r="I73" s="131">
        <v>51.51</v>
      </c>
      <c r="J73" s="131">
        <v>50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32.505</v>
      </c>
      <c r="I74" s="131">
        <v>30.31</v>
      </c>
      <c r="J74" s="131">
        <v>28.1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5.793</v>
      </c>
      <c r="I75" s="131">
        <v>4.912</v>
      </c>
      <c r="J75" s="131">
        <v>4.77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27.28</v>
      </c>
      <c r="I76" s="131">
        <v>26.653</v>
      </c>
      <c r="J76" s="131">
        <v>26.9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0.532</v>
      </c>
      <c r="I77" s="131">
        <v>0.331</v>
      </c>
      <c r="J77" s="131">
        <v>0.199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7.285</v>
      </c>
      <c r="I78" s="131">
        <v>5.575</v>
      </c>
      <c r="J78" s="131">
        <v>7.1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0.645</v>
      </c>
      <c r="I79" s="131">
        <v>0.486</v>
      </c>
      <c r="J79" s="131">
        <v>1.08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142.65600000000003</v>
      </c>
      <c r="I80" s="133">
        <v>121.694</v>
      </c>
      <c r="J80" s="133">
        <v>119.86899999999997</v>
      </c>
      <c r="K80" s="40">
        <v>98.50033691061184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3.261</v>
      </c>
      <c r="I82" s="131">
        <v>3.176</v>
      </c>
      <c r="J82" s="131">
        <v>3.177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10.022</v>
      </c>
      <c r="I83" s="131">
        <v>12.648</v>
      </c>
      <c r="J83" s="131">
        <v>12.648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13.283000000000001</v>
      </c>
      <c r="I84" s="133">
        <v>15.824</v>
      </c>
      <c r="J84" s="133">
        <v>15.825</v>
      </c>
      <c r="K84" s="40">
        <v>100.00631951466127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5778.5289999999995</v>
      </c>
      <c r="I87" s="137">
        <v>5608.932</v>
      </c>
      <c r="J87" s="137">
        <v>4709.356</v>
      </c>
      <c r="K87" s="49">
        <v>83.96172390751038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90.591</v>
      </c>
      <c r="I9" s="131">
        <v>55.538</v>
      </c>
      <c r="J9" s="131">
        <v>92.863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52.19</v>
      </c>
      <c r="I10" s="131">
        <v>58.778</v>
      </c>
      <c r="J10" s="131">
        <v>55.319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229.67</v>
      </c>
      <c r="I11" s="131">
        <v>248.55</v>
      </c>
      <c r="J11" s="131">
        <v>243.217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778.952</v>
      </c>
      <c r="I12" s="131">
        <v>463.085</v>
      </c>
      <c r="J12" s="131">
        <v>620.732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1151.403</v>
      </c>
      <c r="I13" s="133">
        <v>825.951</v>
      </c>
      <c r="J13" s="133">
        <v>1012.131</v>
      </c>
      <c r="K13" s="40">
        <v>122.54128876894633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>
        <v>0.746</v>
      </c>
      <c r="I15" s="133">
        <v>0.862</v>
      </c>
      <c r="J15" s="133">
        <v>1.5</v>
      </c>
      <c r="K15" s="40">
        <v>174.0139211136891</v>
      </c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>
        <v>0.859</v>
      </c>
      <c r="I17" s="133">
        <v>1.219</v>
      </c>
      <c r="J17" s="133">
        <v>0.408</v>
      </c>
      <c r="K17" s="40">
        <v>33.470057424118124</v>
      </c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689.994</v>
      </c>
      <c r="I19" s="131">
        <v>711.961</v>
      </c>
      <c r="J19" s="131">
        <v>729.379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20.129</v>
      </c>
      <c r="I20" s="131">
        <v>27.168</v>
      </c>
      <c r="J20" s="131">
        <v>22.5</v>
      </c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>
        <v>14.7965</v>
      </c>
      <c r="I21" s="131">
        <v>15.257</v>
      </c>
      <c r="J21" s="131">
        <v>14.6</v>
      </c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724.9195000000001</v>
      </c>
      <c r="I22" s="133">
        <v>754.386</v>
      </c>
      <c r="J22" s="133">
        <v>766.479</v>
      </c>
      <c r="K22" s="40">
        <v>101.60302550683603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630.39</v>
      </c>
      <c r="I24" s="133">
        <v>614.219</v>
      </c>
      <c r="J24" s="133">
        <v>610</v>
      </c>
      <c r="K24" s="40">
        <v>99.31311144721995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2116.558</v>
      </c>
      <c r="I26" s="133">
        <v>2134.445</v>
      </c>
      <c r="J26" s="133">
        <v>2060</v>
      </c>
      <c r="K26" s="40">
        <v>96.51220809156477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149.037</v>
      </c>
      <c r="I28" s="131">
        <v>125.223</v>
      </c>
      <c r="J28" s="131">
        <v>145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13.221</v>
      </c>
      <c r="I29" s="131">
        <v>11.825</v>
      </c>
      <c r="J29" s="131">
        <v>16.8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906.496</v>
      </c>
      <c r="I30" s="131">
        <v>981.355</v>
      </c>
      <c r="J30" s="131">
        <v>830.934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1068.754</v>
      </c>
      <c r="I31" s="133">
        <v>1118.403</v>
      </c>
      <c r="J31" s="133">
        <v>992.7339999999999</v>
      </c>
      <c r="K31" s="40">
        <v>88.76353157135665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2004.13</v>
      </c>
      <c r="I33" s="131">
        <v>1737.723</v>
      </c>
      <c r="J33" s="131">
        <v>1056.595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61.517</v>
      </c>
      <c r="I34" s="131">
        <v>58.5995</v>
      </c>
      <c r="J34" s="131">
        <v>56.2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139.192</v>
      </c>
      <c r="I35" s="131">
        <v>129.853</v>
      </c>
      <c r="J35" s="131">
        <v>140.79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1084.639</v>
      </c>
      <c r="I36" s="131">
        <v>917.5125</v>
      </c>
      <c r="J36" s="131">
        <v>917.702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3289.478</v>
      </c>
      <c r="I37" s="133">
        <v>2843.688</v>
      </c>
      <c r="J37" s="133">
        <v>2171.2870000000003</v>
      </c>
      <c r="K37" s="40">
        <v>76.35461414895023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57.218</v>
      </c>
      <c r="I39" s="133">
        <v>65.0935</v>
      </c>
      <c r="J39" s="133">
        <v>60.8</v>
      </c>
      <c r="K39" s="40">
        <v>93.4041033282893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5.029</v>
      </c>
      <c r="I41" s="131">
        <v>7.24</v>
      </c>
      <c r="J41" s="131">
        <v>9.5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526.252</v>
      </c>
      <c r="I42" s="131">
        <v>486.247</v>
      </c>
      <c r="J42" s="131">
        <v>565.159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143.024</v>
      </c>
      <c r="I43" s="131">
        <v>141.8995</v>
      </c>
      <c r="J43" s="131">
        <v>156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14.22</v>
      </c>
      <c r="I44" s="131">
        <v>12.432</v>
      </c>
      <c r="J44" s="131">
        <v>13.056</v>
      </c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6.713</v>
      </c>
      <c r="I45" s="131">
        <v>6.093</v>
      </c>
      <c r="J45" s="131">
        <v>6.8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78.324</v>
      </c>
      <c r="I46" s="131">
        <v>117.176</v>
      </c>
      <c r="J46" s="131">
        <v>98.143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12.701</v>
      </c>
      <c r="I47" s="131">
        <v>16.309</v>
      </c>
      <c r="J47" s="131">
        <v>16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1228.959</v>
      </c>
      <c r="I48" s="131">
        <v>1451.887</v>
      </c>
      <c r="J48" s="131">
        <v>1350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201.952</v>
      </c>
      <c r="I49" s="131">
        <v>204.379</v>
      </c>
      <c r="J49" s="131">
        <v>206.105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2217.174</v>
      </c>
      <c r="I50" s="133">
        <v>2443.6625</v>
      </c>
      <c r="J50" s="133">
        <v>2420.763</v>
      </c>
      <c r="K50" s="40">
        <v>99.06290250801818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66.261</v>
      </c>
      <c r="I52" s="133">
        <v>83.716</v>
      </c>
      <c r="J52" s="133">
        <v>74.5</v>
      </c>
      <c r="K52" s="40">
        <v>88.99135171293422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3461.034</v>
      </c>
      <c r="I54" s="131">
        <v>3667.682</v>
      </c>
      <c r="J54" s="131">
        <v>2608.51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10321.5315</v>
      </c>
      <c r="I55" s="131">
        <v>10157.949</v>
      </c>
      <c r="J55" s="131">
        <v>9200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3846.0975</v>
      </c>
      <c r="I56" s="131">
        <v>3905.3705</v>
      </c>
      <c r="J56" s="131">
        <v>3300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21.075</v>
      </c>
      <c r="I57" s="131">
        <v>26.056</v>
      </c>
      <c r="J57" s="131">
        <v>55.112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4483.481</v>
      </c>
      <c r="I58" s="131">
        <v>5068.0495</v>
      </c>
      <c r="J58" s="131">
        <v>3433.6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22133.219</v>
      </c>
      <c r="I59" s="133">
        <v>22825.107000000004</v>
      </c>
      <c r="J59" s="133">
        <v>18597.221999999998</v>
      </c>
      <c r="K59" s="40">
        <v>81.47704192580562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205.4</v>
      </c>
      <c r="I61" s="131">
        <v>263.1805</v>
      </c>
      <c r="J61" s="131">
        <v>183.979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1.961</v>
      </c>
      <c r="I62" s="131">
        <v>4.676</v>
      </c>
      <c r="J62" s="131">
        <v>2.52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2115.355</v>
      </c>
      <c r="I63" s="131">
        <v>2100.13</v>
      </c>
      <c r="J63" s="131">
        <v>1298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2322.716</v>
      </c>
      <c r="I64" s="133">
        <v>2367.9865</v>
      </c>
      <c r="J64" s="133">
        <v>1484.499</v>
      </c>
      <c r="K64" s="40">
        <v>62.6903489525806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760.136</v>
      </c>
      <c r="I66" s="133">
        <v>730.842</v>
      </c>
      <c r="J66" s="133">
        <v>550.18</v>
      </c>
      <c r="K66" s="40">
        <v>75.2802931413356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2546.574</v>
      </c>
      <c r="I68" s="131">
        <v>3460.416</v>
      </c>
      <c r="J68" s="131">
        <v>2742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23.528</v>
      </c>
      <c r="I69" s="131">
        <v>19.892</v>
      </c>
      <c r="J69" s="131">
        <v>32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2570.102</v>
      </c>
      <c r="I70" s="133">
        <v>3480.308</v>
      </c>
      <c r="J70" s="133">
        <v>2774</v>
      </c>
      <c r="K70" s="40">
        <v>79.70558927543195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3.959</v>
      </c>
      <c r="I72" s="131">
        <v>4.462</v>
      </c>
      <c r="J72" s="131">
        <v>11.798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475.657</v>
      </c>
      <c r="I73" s="131">
        <v>371.7315</v>
      </c>
      <c r="J73" s="131">
        <v>430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214.627</v>
      </c>
      <c r="I74" s="131">
        <v>173.584</v>
      </c>
      <c r="J74" s="131">
        <v>191.5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8.589</v>
      </c>
      <c r="I75" s="131">
        <v>8.493</v>
      </c>
      <c r="J75" s="131">
        <v>31.463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207.328</v>
      </c>
      <c r="I76" s="131">
        <v>126.572</v>
      </c>
      <c r="J76" s="131">
        <v>199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4.011</v>
      </c>
      <c r="I77" s="131">
        <v>2.378</v>
      </c>
      <c r="J77" s="131">
        <v>1.427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21.6785</v>
      </c>
      <c r="I78" s="131">
        <v>25.472</v>
      </c>
      <c r="J78" s="131">
        <v>25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4.502</v>
      </c>
      <c r="I79" s="131">
        <v>3.4</v>
      </c>
      <c r="J79" s="131">
        <v>7.56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940.3514999999999</v>
      </c>
      <c r="I80" s="133">
        <v>716.0925</v>
      </c>
      <c r="J80" s="133">
        <v>897.7479999999999</v>
      </c>
      <c r="K80" s="40">
        <v>125.3676026490991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15.288</v>
      </c>
      <c r="I82" s="131">
        <v>16.163</v>
      </c>
      <c r="J82" s="131">
        <v>22.091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38.078</v>
      </c>
      <c r="I83" s="131">
        <v>46.734</v>
      </c>
      <c r="J83" s="131">
        <v>92.389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53.366</v>
      </c>
      <c r="I84" s="133">
        <v>62.897000000000006</v>
      </c>
      <c r="J84" s="133">
        <v>114.47999999999999</v>
      </c>
      <c r="K84" s="40">
        <v>182.01186066108076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40103.651</v>
      </c>
      <c r="I87" s="137">
        <v>41068.878</v>
      </c>
      <c r="J87" s="137">
        <v>34588.731</v>
      </c>
      <c r="K87" s="49">
        <v>84.22127090981157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/>
      <c r="I29" s="131"/>
      <c r="J29" s="131"/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/>
      <c r="I30" s="131"/>
      <c r="J30" s="131"/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/>
      <c r="I31" s="133"/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/>
      <c r="I35" s="131"/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/>
      <c r="I37" s="133"/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/>
      <c r="I39" s="133"/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/>
      <c r="I45" s="131"/>
      <c r="J45" s="131"/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/>
      <c r="I50" s="133"/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/>
      <c r="I52" s="133"/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/>
      <c r="I54" s="131"/>
      <c r="J54" s="131"/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/>
      <c r="I56" s="131"/>
      <c r="J56" s="131"/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/>
      <c r="I59" s="133"/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/>
      <c r="I61" s="131">
        <v>0.039</v>
      </c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/>
      <c r="I62" s="131"/>
      <c r="J62" s="131"/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/>
      <c r="I64" s="133">
        <v>0.039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/>
      <c r="I66" s="133"/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/>
      <c r="I68" s="131"/>
      <c r="J68" s="131"/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/>
      <c r="I69" s="131"/>
      <c r="J69" s="131"/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/>
      <c r="I70" s="133"/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/>
      <c r="I72" s="131"/>
      <c r="J72" s="131"/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/>
      <c r="I73" s="131"/>
      <c r="J73" s="131"/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/>
      <c r="I74" s="131"/>
      <c r="J74" s="131"/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/>
      <c r="I75" s="131"/>
      <c r="J75" s="131">
        <v>0.004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/>
      <c r="I76" s="131"/>
      <c r="J76" s="131"/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/>
      <c r="I77" s="131"/>
      <c r="J77" s="131"/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0.8</v>
      </c>
      <c r="I78" s="131">
        <v>0.677</v>
      </c>
      <c r="J78" s="131">
        <v>0.17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/>
      <c r="I79" s="131"/>
      <c r="J79" s="131">
        <v>0.012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0.8</v>
      </c>
      <c r="I80" s="133">
        <v>0.677</v>
      </c>
      <c r="J80" s="133">
        <v>0.18600000000000003</v>
      </c>
      <c r="K80" s="40">
        <v>27.474150664697195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0.8</v>
      </c>
      <c r="I87" s="137">
        <v>0.7160000000000001</v>
      </c>
      <c r="J87" s="137">
        <v>0.18600000000000003</v>
      </c>
      <c r="K87" s="49">
        <v>25.977653631284916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K625"/>
  <sheetViews>
    <sheetView view="pageBreakPreview" zoomScale="80" zoomScaleSheetLayoutView="80" workbookViewId="0" topLeftCell="A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70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2</v>
      </c>
      <c r="D9" s="29">
        <v>5</v>
      </c>
      <c r="E9" s="29">
        <v>5</v>
      </c>
      <c r="F9" s="30"/>
      <c r="G9" s="30"/>
      <c r="H9" s="131">
        <v>0.006</v>
      </c>
      <c r="I9" s="131">
        <v>0.019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230</v>
      </c>
      <c r="D10" s="29">
        <v>92</v>
      </c>
      <c r="E10" s="29">
        <v>92</v>
      </c>
      <c r="F10" s="30"/>
      <c r="G10" s="30"/>
      <c r="H10" s="131">
        <v>0.627</v>
      </c>
      <c r="I10" s="131">
        <v>0.459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1</v>
      </c>
      <c r="D11" s="29">
        <v>3</v>
      </c>
      <c r="E11" s="29">
        <v>3</v>
      </c>
      <c r="F11" s="30"/>
      <c r="G11" s="30"/>
      <c r="H11" s="131">
        <v>0.003</v>
      </c>
      <c r="I11" s="131">
        <v>0.018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3</v>
      </c>
      <c r="D12" s="29">
        <v>3</v>
      </c>
      <c r="E12" s="29">
        <v>3</v>
      </c>
      <c r="F12" s="30"/>
      <c r="G12" s="30"/>
      <c r="H12" s="131">
        <v>0.007</v>
      </c>
      <c r="I12" s="131">
        <v>0.006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236</v>
      </c>
      <c r="D13" s="37">
        <v>103</v>
      </c>
      <c r="E13" s="37">
        <v>103</v>
      </c>
      <c r="F13" s="38">
        <v>100</v>
      </c>
      <c r="G13" s="39"/>
      <c r="H13" s="132">
        <v>0.643</v>
      </c>
      <c r="I13" s="133">
        <v>0.502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406</v>
      </c>
      <c r="D24" s="37">
        <v>1137</v>
      </c>
      <c r="E24" s="37">
        <v>1200</v>
      </c>
      <c r="F24" s="38">
        <v>105.54089709762533</v>
      </c>
      <c r="G24" s="39"/>
      <c r="H24" s="132">
        <v>1.31</v>
      </c>
      <c r="I24" s="133">
        <v>1.507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8</v>
      </c>
      <c r="D26" s="37">
        <v>20</v>
      </c>
      <c r="E26" s="37">
        <v>20</v>
      </c>
      <c r="F26" s="38">
        <v>100</v>
      </c>
      <c r="G26" s="39"/>
      <c r="H26" s="132">
        <v>0.038</v>
      </c>
      <c r="I26" s="133">
        <v>0.04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2608</v>
      </c>
      <c r="D28" s="29">
        <v>2039</v>
      </c>
      <c r="E28" s="29">
        <v>2500</v>
      </c>
      <c r="F28" s="30"/>
      <c r="G28" s="30"/>
      <c r="H28" s="131">
        <v>6.548</v>
      </c>
      <c r="I28" s="131">
        <v>5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968</v>
      </c>
      <c r="D29" s="29">
        <v>1160</v>
      </c>
      <c r="E29" s="29">
        <v>1180</v>
      </c>
      <c r="F29" s="30"/>
      <c r="G29" s="30"/>
      <c r="H29" s="131">
        <v>1.472</v>
      </c>
      <c r="I29" s="131">
        <v>1.08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62555</v>
      </c>
      <c r="D30" s="29">
        <v>58056</v>
      </c>
      <c r="E30" s="29">
        <v>60000</v>
      </c>
      <c r="F30" s="30"/>
      <c r="G30" s="30"/>
      <c r="H30" s="131">
        <v>154.227</v>
      </c>
      <c r="I30" s="131">
        <v>110.905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66131</v>
      </c>
      <c r="D31" s="37">
        <v>61255</v>
      </c>
      <c r="E31" s="37">
        <v>63680</v>
      </c>
      <c r="F31" s="38">
        <v>103.95886050118358</v>
      </c>
      <c r="G31" s="39"/>
      <c r="H31" s="132">
        <v>162.247</v>
      </c>
      <c r="I31" s="133">
        <v>116.985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31</v>
      </c>
      <c r="D33" s="29">
        <v>16</v>
      </c>
      <c r="E33" s="29">
        <v>40</v>
      </c>
      <c r="F33" s="30"/>
      <c r="G33" s="30"/>
      <c r="H33" s="131">
        <v>0.138</v>
      </c>
      <c r="I33" s="131">
        <v>0.025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29</v>
      </c>
      <c r="D34" s="29">
        <v>30</v>
      </c>
      <c r="E34" s="29">
        <v>30</v>
      </c>
      <c r="F34" s="30"/>
      <c r="G34" s="30"/>
      <c r="H34" s="131">
        <v>0.096</v>
      </c>
      <c r="I34" s="131">
        <v>0.027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166</v>
      </c>
      <c r="D35" s="29">
        <v>69</v>
      </c>
      <c r="E35" s="29">
        <v>69</v>
      </c>
      <c r="F35" s="30"/>
      <c r="G35" s="30"/>
      <c r="H35" s="131">
        <v>0.458</v>
      </c>
      <c r="I35" s="131">
        <v>0.223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78</v>
      </c>
      <c r="D36" s="29">
        <v>78</v>
      </c>
      <c r="E36" s="29">
        <v>66</v>
      </c>
      <c r="F36" s="30"/>
      <c r="G36" s="30"/>
      <c r="H36" s="131">
        <v>0.125</v>
      </c>
      <c r="I36" s="131">
        <v>0.002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304</v>
      </c>
      <c r="D37" s="37">
        <v>193</v>
      </c>
      <c r="E37" s="37">
        <v>205</v>
      </c>
      <c r="F37" s="38">
        <v>106.21761658031087</v>
      </c>
      <c r="G37" s="39"/>
      <c r="H37" s="132">
        <v>0.8170000000000001</v>
      </c>
      <c r="I37" s="133">
        <v>0.277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20</v>
      </c>
      <c r="D39" s="37">
        <v>20</v>
      </c>
      <c r="E39" s="37">
        <v>20</v>
      </c>
      <c r="F39" s="38">
        <v>100</v>
      </c>
      <c r="G39" s="39"/>
      <c r="H39" s="132">
        <v>0.034</v>
      </c>
      <c r="I39" s="133">
        <v>0.03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29</v>
      </c>
      <c r="D41" s="29">
        <v>13</v>
      </c>
      <c r="E41" s="29">
        <v>15</v>
      </c>
      <c r="F41" s="30"/>
      <c r="G41" s="30"/>
      <c r="H41" s="131">
        <v>0.035</v>
      </c>
      <c r="I41" s="131">
        <v>0.012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462</v>
      </c>
      <c r="D42" s="29">
        <v>368</v>
      </c>
      <c r="E42" s="29">
        <v>406</v>
      </c>
      <c r="F42" s="30"/>
      <c r="G42" s="30"/>
      <c r="H42" s="131">
        <v>1.565</v>
      </c>
      <c r="I42" s="131">
        <v>1.074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42</v>
      </c>
      <c r="D43" s="29">
        <v>27</v>
      </c>
      <c r="E43" s="29">
        <v>30</v>
      </c>
      <c r="F43" s="30"/>
      <c r="G43" s="30"/>
      <c r="H43" s="131">
        <v>0.198</v>
      </c>
      <c r="I43" s="131">
        <v>0.122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158</v>
      </c>
      <c r="D44" s="29">
        <v>97</v>
      </c>
      <c r="E44" s="29">
        <v>97</v>
      </c>
      <c r="F44" s="30"/>
      <c r="G44" s="30"/>
      <c r="H44" s="131">
        <v>0.523</v>
      </c>
      <c r="I44" s="131">
        <v>0.239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40</v>
      </c>
      <c r="D45" s="29">
        <v>18</v>
      </c>
      <c r="E45" s="29">
        <v>25</v>
      </c>
      <c r="F45" s="30"/>
      <c r="G45" s="30"/>
      <c r="H45" s="131">
        <v>0.161</v>
      </c>
      <c r="I45" s="131">
        <v>0.056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70</v>
      </c>
      <c r="D46" s="29">
        <v>56</v>
      </c>
      <c r="E46" s="29">
        <v>50</v>
      </c>
      <c r="F46" s="30"/>
      <c r="G46" s="30"/>
      <c r="H46" s="131">
        <v>0.167</v>
      </c>
      <c r="I46" s="131">
        <v>0.091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16</v>
      </c>
      <c r="D47" s="29">
        <v>9</v>
      </c>
      <c r="E47" s="29">
        <v>10</v>
      </c>
      <c r="F47" s="30"/>
      <c r="G47" s="30"/>
      <c r="H47" s="131">
        <v>0.051</v>
      </c>
      <c r="I47" s="131">
        <v>0.007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561</v>
      </c>
      <c r="D48" s="29">
        <v>296</v>
      </c>
      <c r="E48" s="29">
        <v>300</v>
      </c>
      <c r="F48" s="30"/>
      <c r="G48" s="30"/>
      <c r="H48" s="131">
        <v>2.261</v>
      </c>
      <c r="I48" s="131">
        <v>0.895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87</v>
      </c>
      <c r="D49" s="29">
        <v>56</v>
      </c>
      <c r="E49" s="29">
        <v>56</v>
      </c>
      <c r="F49" s="30"/>
      <c r="G49" s="30"/>
      <c r="H49" s="131">
        <v>0.216</v>
      </c>
      <c r="I49" s="131">
        <v>0.159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1465</v>
      </c>
      <c r="D50" s="37">
        <v>940</v>
      </c>
      <c r="E50" s="37">
        <v>989</v>
      </c>
      <c r="F50" s="38">
        <v>105.2127659574468</v>
      </c>
      <c r="G50" s="39"/>
      <c r="H50" s="132">
        <v>5.1770000000000005</v>
      </c>
      <c r="I50" s="133">
        <v>2.655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233</v>
      </c>
      <c r="D52" s="37">
        <v>205</v>
      </c>
      <c r="E52" s="37">
        <v>277</v>
      </c>
      <c r="F52" s="38">
        <v>135.1219512195122</v>
      </c>
      <c r="G52" s="39"/>
      <c r="H52" s="132">
        <v>0.817</v>
      </c>
      <c r="I52" s="133">
        <v>0.115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3643</v>
      </c>
      <c r="D54" s="29">
        <v>2211</v>
      </c>
      <c r="E54" s="29">
        <v>2270</v>
      </c>
      <c r="F54" s="30"/>
      <c r="G54" s="30"/>
      <c r="H54" s="131">
        <v>24.141</v>
      </c>
      <c r="I54" s="131">
        <v>15.016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489</v>
      </c>
      <c r="D55" s="29">
        <v>393</v>
      </c>
      <c r="E55" s="29">
        <v>393</v>
      </c>
      <c r="F55" s="30"/>
      <c r="G55" s="30"/>
      <c r="H55" s="131">
        <v>1.73</v>
      </c>
      <c r="I55" s="131">
        <v>0.835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828</v>
      </c>
      <c r="D56" s="29">
        <v>490</v>
      </c>
      <c r="E56" s="29">
        <v>550</v>
      </c>
      <c r="F56" s="30"/>
      <c r="G56" s="30"/>
      <c r="H56" s="131">
        <v>2.535</v>
      </c>
      <c r="I56" s="131">
        <v>0.65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299</v>
      </c>
      <c r="D57" s="29">
        <v>299</v>
      </c>
      <c r="E57" s="29">
        <v>207</v>
      </c>
      <c r="F57" s="30"/>
      <c r="G57" s="30"/>
      <c r="H57" s="131">
        <v>0.82</v>
      </c>
      <c r="I57" s="131">
        <v>0.458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1438</v>
      </c>
      <c r="D58" s="29">
        <v>1340</v>
      </c>
      <c r="E58" s="29">
        <v>1400</v>
      </c>
      <c r="F58" s="30"/>
      <c r="G58" s="30"/>
      <c r="H58" s="131">
        <v>3.385</v>
      </c>
      <c r="I58" s="131">
        <v>1.042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6697</v>
      </c>
      <c r="D59" s="37">
        <v>4733</v>
      </c>
      <c r="E59" s="37">
        <v>4820</v>
      </c>
      <c r="F59" s="38">
        <v>101.83815761673357</v>
      </c>
      <c r="G59" s="39"/>
      <c r="H59" s="132">
        <v>32.611</v>
      </c>
      <c r="I59" s="133">
        <v>18.000999999999998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145</v>
      </c>
      <c r="D61" s="29">
        <v>124</v>
      </c>
      <c r="E61" s="29">
        <v>125</v>
      </c>
      <c r="F61" s="30"/>
      <c r="G61" s="30"/>
      <c r="H61" s="131">
        <v>0.39</v>
      </c>
      <c r="I61" s="131">
        <v>0.209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21</v>
      </c>
      <c r="D62" s="29">
        <v>19</v>
      </c>
      <c r="E62" s="29">
        <v>19</v>
      </c>
      <c r="F62" s="30"/>
      <c r="G62" s="30"/>
      <c r="H62" s="131">
        <v>0.029</v>
      </c>
      <c r="I62" s="131">
        <v>0.011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158</v>
      </c>
      <c r="D63" s="29">
        <v>68</v>
      </c>
      <c r="E63" s="29">
        <v>68</v>
      </c>
      <c r="F63" s="30"/>
      <c r="G63" s="30"/>
      <c r="H63" s="131">
        <v>0.27</v>
      </c>
      <c r="I63" s="131">
        <v>0.027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324</v>
      </c>
      <c r="D64" s="37">
        <v>211</v>
      </c>
      <c r="E64" s="37">
        <v>212</v>
      </c>
      <c r="F64" s="38">
        <v>100.4739336492891</v>
      </c>
      <c r="G64" s="39"/>
      <c r="H64" s="132">
        <v>0.6890000000000001</v>
      </c>
      <c r="I64" s="133">
        <v>0.247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371</v>
      </c>
      <c r="D66" s="37">
        <v>370</v>
      </c>
      <c r="E66" s="37">
        <v>235</v>
      </c>
      <c r="F66" s="38">
        <v>63.513513513513516</v>
      </c>
      <c r="G66" s="39"/>
      <c r="H66" s="132">
        <v>0.502</v>
      </c>
      <c r="I66" s="133">
        <v>0.16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5055</v>
      </c>
      <c r="D68" s="29">
        <v>2100</v>
      </c>
      <c r="E68" s="29">
        <v>5000</v>
      </c>
      <c r="F68" s="30"/>
      <c r="G68" s="30"/>
      <c r="H68" s="131">
        <v>13.253</v>
      </c>
      <c r="I68" s="131">
        <v>4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262</v>
      </c>
      <c r="D69" s="29">
        <v>160</v>
      </c>
      <c r="E69" s="29">
        <v>200</v>
      </c>
      <c r="F69" s="30"/>
      <c r="G69" s="30"/>
      <c r="H69" s="131">
        <v>0.619</v>
      </c>
      <c r="I69" s="131">
        <v>0.3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5317</v>
      </c>
      <c r="D70" s="37">
        <v>2260</v>
      </c>
      <c r="E70" s="37">
        <v>5200</v>
      </c>
      <c r="F70" s="38">
        <v>230.08849557522123</v>
      </c>
      <c r="G70" s="39"/>
      <c r="H70" s="132">
        <v>13.872</v>
      </c>
      <c r="I70" s="133">
        <v>4.3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142</v>
      </c>
      <c r="D72" s="29">
        <v>93</v>
      </c>
      <c r="E72" s="29">
        <v>93</v>
      </c>
      <c r="F72" s="30"/>
      <c r="G72" s="30"/>
      <c r="H72" s="131">
        <v>0.146</v>
      </c>
      <c r="I72" s="131">
        <v>0.012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45495</v>
      </c>
      <c r="D73" s="29">
        <v>45270</v>
      </c>
      <c r="E73" s="29">
        <v>45510</v>
      </c>
      <c r="F73" s="30"/>
      <c r="G73" s="30"/>
      <c r="H73" s="131">
        <v>111.463</v>
      </c>
      <c r="I73" s="131">
        <v>110.813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41463</v>
      </c>
      <c r="D74" s="29">
        <v>39600</v>
      </c>
      <c r="E74" s="29">
        <v>35000</v>
      </c>
      <c r="F74" s="30"/>
      <c r="G74" s="30"/>
      <c r="H74" s="131">
        <v>97.648</v>
      </c>
      <c r="I74" s="131">
        <v>62.01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2325</v>
      </c>
      <c r="D75" s="29">
        <v>2023</v>
      </c>
      <c r="E75" s="29">
        <v>2022</v>
      </c>
      <c r="F75" s="30"/>
      <c r="G75" s="30"/>
      <c r="H75" s="131">
        <v>3.611</v>
      </c>
      <c r="I75" s="131">
        <v>1.374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9750</v>
      </c>
      <c r="D76" s="29">
        <v>10450</v>
      </c>
      <c r="E76" s="29">
        <v>10450</v>
      </c>
      <c r="F76" s="30"/>
      <c r="G76" s="30"/>
      <c r="H76" s="131">
        <v>28.763</v>
      </c>
      <c r="I76" s="131">
        <v>16.72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5112</v>
      </c>
      <c r="D77" s="29">
        <v>5950</v>
      </c>
      <c r="E77" s="29">
        <v>5950</v>
      </c>
      <c r="F77" s="30"/>
      <c r="G77" s="30"/>
      <c r="H77" s="131">
        <v>12.05</v>
      </c>
      <c r="I77" s="131">
        <v>6.091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12657</v>
      </c>
      <c r="D78" s="29">
        <v>13482</v>
      </c>
      <c r="E78" s="29">
        <v>13482</v>
      </c>
      <c r="F78" s="30"/>
      <c r="G78" s="30"/>
      <c r="H78" s="131">
        <v>26.89</v>
      </c>
      <c r="I78" s="131">
        <v>9.437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80212</v>
      </c>
      <c r="D79" s="29">
        <v>80160</v>
      </c>
      <c r="E79" s="29">
        <v>80160</v>
      </c>
      <c r="F79" s="30"/>
      <c r="G79" s="30"/>
      <c r="H79" s="131">
        <v>165.074</v>
      </c>
      <c r="I79" s="131">
        <v>80.16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197156</v>
      </c>
      <c r="D80" s="37">
        <v>197028</v>
      </c>
      <c r="E80" s="37">
        <v>192667</v>
      </c>
      <c r="F80" s="38">
        <v>97.78660900988692</v>
      </c>
      <c r="G80" s="39"/>
      <c r="H80" s="132">
        <v>445.64500000000004</v>
      </c>
      <c r="I80" s="133">
        <v>286.617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278668</v>
      </c>
      <c r="D87" s="48">
        <v>268475</v>
      </c>
      <c r="E87" s="48">
        <v>269628</v>
      </c>
      <c r="F87" s="49">
        <v>100.42946270602476</v>
      </c>
      <c r="G87" s="39"/>
      <c r="H87" s="136">
        <v>664.402</v>
      </c>
      <c r="I87" s="137">
        <v>431.43600000000004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115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0.1</v>
      </c>
      <c r="I26" s="133">
        <v>0.08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/>
      <c r="I28" s="131"/>
      <c r="J28" s="131"/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1.075</v>
      </c>
      <c r="I29" s="131">
        <v>0.104</v>
      </c>
      <c r="J29" s="131">
        <v>0.98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0.647</v>
      </c>
      <c r="I30" s="131">
        <v>0.364</v>
      </c>
      <c r="J30" s="131">
        <v>0.527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1.722</v>
      </c>
      <c r="I31" s="133">
        <v>0.46799999999999997</v>
      </c>
      <c r="J31" s="133">
        <v>1.5070000000000001</v>
      </c>
      <c r="K31" s="40">
        <v>322.00854700854705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/>
      <c r="I33" s="131"/>
      <c r="J33" s="131"/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/>
      <c r="I34" s="131"/>
      <c r="J34" s="131"/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0.034</v>
      </c>
      <c r="I35" s="131">
        <v>0.02</v>
      </c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1.052</v>
      </c>
      <c r="I36" s="131">
        <v>0.12</v>
      </c>
      <c r="J36" s="131">
        <v>0.151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1.086</v>
      </c>
      <c r="I37" s="133">
        <v>0.13999999999999999</v>
      </c>
      <c r="J37" s="133">
        <v>0.151</v>
      </c>
      <c r="K37" s="40">
        <v>107.85714285714286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0.048</v>
      </c>
      <c r="I39" s="133">
        <v>0.034</v>
      </c>
      <c r="J39" s="133">
        <v>0.038</v>
      </c>
      <c r="K39" s="40">
        <v>111.76470588235293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/>
      <c r="I41" s="131"/>
      <c r="J41" s="131"/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/>
      <c r="I42" s="131"/>
      <c r="J42" s="131"/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/>
      <c r="I43" s="131"/>
      <c r="J43" s="131"/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/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0.3</v>
      </c>
      <c r="I45" s="131">
        <v>0.3</v>
      </c>
      <c r="J45" s="131">
        <v>0.4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>
        <v>0.004</v>
      </c>
      <c r="I46" s="131">
        <v>0.004</v>
      </c>
      <c r="J46" s="131">
        <v>0.004</v>
      </c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/>
      <c r="I47" s="131"/>
      <c r="J47" s="131"/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/>
      <c r="I48" s="131"/>
      <c r="J48" s="131"/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/>
      <c r="I49" s="131"/>
      <c r="J49" s="131"/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0.304</v>
      </c>
      <c r="I50" s="133">
        <v>0.304</v>
      </c>
      <c r="J50" s="133">
        <v>0.404</v>
      </c>
      <c r="K50" s="40">
        <v>132.8947368421053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0.1</v>
      </c>
      <c r="I52" s="133">
        <v>0.03</v>
      </c>
      <c r="J52" s="133">
        <v>0.05</v>
      </c>
      <c r="K52" s="40">
        <v>166.66666666666669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0.403</v>
      </c>
      <c r="I54" s="131">
        <v>0.32</v>
      </c>
      <c r="J54" s="131">
        <v>0.3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/>
      <c r="I55" s="131"/>
      <c r="J55" s="131"/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0.033</v>
      </c>
      <c r="I56" s="131">
        <v>0.028</v>
      </c>
      <c r="J56" s="131">
        <v>0.033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/>
      <c r="I57" s="131"/>
      <c r="J57" s="131"/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/>
      <c r="I58" s="131"/>
      <c r="J58" s="131"/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0.43600000000000005</v>
      </c>
      <c r="I59" s="133">
        <v>0.34800000000000003</v>
      </c>
      <c r="J59" s="133">
        <v>0.33299999999999996</v>
      </c>
      <c r="K59" s="40">
        <v>95.68965517241378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0.804</v>
      </c>
      <c r="I61" s="131">
        <v>0.469</v>
      </c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0.046</v>
      </c>
      <c r="I62" s="131">
        <v>0.004</v>
      </c>
      <c r="J62" s="131">
        <v>0.06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/>
      <c r="I63" s="131"/>
      <c r="J63" s="131"/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0.8500000000000001</v>
      </c>
      <c r="I64" s="133">
        <v>0.473</v>
      </c>
      <c r="J64" s="133">
        <v>0.06</v>
      </c>
      <c r="K64" s="40">
        <v>12.684989429175475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0.96</v>
      </c>
      <c r="I66" s="133">
        <v>1.091</v>
      </c>
      <c r="J66" s="133">
        <v>1.835</v>
      </c>
      <c r="K66" s="40">
        <v>168.19431714023833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104.228</v>
      </c>
      <c r="I68" s="131">
        <v>22.143</v>
      </c>
      <c r="J68" s="131">
        <v>44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91.94</v>
      </c>
      <c r="I69" s="131">
        <v>23.023</v>
      </c>
      <c r="J69" s="131">
        <v>39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196.168</v>
      </c>
      <c r="I70" s="133">
        <v>45.166</v>
      </c>
      <c r="J70" s="133">
        <v>83</v>
      </c>
      <c r="K70" s="40">
        <v>183.7665500597795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0.302</v>
      </c>
      <c r="I72" s="131">
        <v>0.592</v>
      </c>
      <c r="J72" s="131">
        <v>0.905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0.055</v>
      </c>
      <c r="I73" s="131">
        <v>0.048</v>
      </c>
      <c r="J73" s="131">
        <v>0.048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80.81</v>
      </c>
      <c r="I74" s="131">
        <v>50.016</v>
      </c>
      <c r="J74" s="131">
        <v>51.433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0.127</v>
      </c>
      <c r="I75" s="131">
        <v>0.089</v>
      </c>
      <c r="J75" s="131"/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11.98</v>
      </c>
      <c r="I76" s="131">
        <v>9.584</v>
      </c>
      <c r="J76" s="131">
        <v>8.143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0.334</v>
      </c>
      <c r="I77" s="131">
        <v>0.234</v>
      </c>
      <c r="J77" s="131">
        <v>0.29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63.224</v>
      </c>
      <c r="I78" s="131">
        <v>51.09</v>
      </c>
      <c r="J78" s="131">
        <v>29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359.224</v>
      </c>
      <c r="I79" s="131">
        <v>247.512</v>
      </c>
      <c r="J79" s="131">
        <v>210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516.056</v>
      </c>
      <c r="I80" s="133">
        <v>359.16499999999996</v>
      </c>
      <c r="J80" s="133">
        <v>299.819</v>
      </c>
      <c r="K80" s="40">
        <v>83.47667506577758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0.339</v>
      </c>
      <c r="I82" s="131">
        <v>0.313</v>
      </c>
      <c r="J82" s="131">
        <v>0.313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0.023</v>
      </c>
      <c r="I83" s="131">
        <v>0.025</v>
      </c>
      <c r="J83" s="131">
        <v>0.025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0.36200000000000004</v>
      </c>
      <c r="I84" s="133">
        <v>0.338</v>
      </c>
      <c r="J84" s="133">
        <v>0.338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718.192</v>
      </c>
      <c r="I87" s="137">
        <v>407.637</v>
      </c>
      <c r="J87" s="137">
        <v>387.535</v>
      </c>
      <c r="K87" s="49">
        <v>95.06865176615469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116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0.003</v>
      </c>
      <c r="I9" s="131">
        <v>0.004</v>
      </c>
      <c r="J9" s="131">
        <v>0.004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0.244</v>
      </c>
      <c r="I10" s="131">
        <v>0.253</v>
      </c>
      <c r="J10" s="131">
        <v>0.253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0.051</v>
      </c>
      <c r="I11" s="131">
        <v>0.057</v>
      </c>
      <c r="J11" s="131">
        <v>0.057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0.036</v>
      </c>
      <c r="I12" s="131">
        <v>0.039</v>
      </c>
      <c r="J12" s="131">
        <v>0.036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0.33399999999999996</v>
      </c>
      <c r="I13" s="133">
        <v>0.353</v>
      </c>
      <c r="J13" s="133">
        <v>0.35</v>
      </c>
      <c r="K13" s="40">
        <v>99.1501416430595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0.43</v>
      </c>
      <c r="I19" s="131">
        <v>0.395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0.003</v>
      </c>
      <c r="I20" s="131">
        <v>0.005</v>
      </c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0.433</v>
      </c>
      <c r="I22" s="133">
        <v>0.4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23.633</v>
      </c>
      <c r="I24" s="133">
        <v>20.429</v>
      </c>
      <c r="J24" s="133">
        <v>20.575</v>
      </c>
      <c r="K24" s="40">
        <v>100.71467032160166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13.681</v>
      </c>
      <c r="I26" s="133">
        <v>13.394</v>
      </c>
      <c r="J26" s="133">
        <v>14.5</v>
      </c>
      <c r="K26" s="40">
        <v>108.25742869941764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7.113</v>
      </c>
      <c r="I28" s="131">
        <v>7.344</v>
      </c>
      <c r="J28" s="131">
        <v>7.5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33.619</v>
      </c>
      <c r="I29" s="131">
        <v>4.301</v>
      </c>
      <c r="J29" s="131">
        <v>27.8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28.772</v>
      </c>
      <c r="I30" s="131">
        <v>15.823</v>
      </c>
      <c r="J30" s="131">
        <v>22.917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69.50399999999999</v>
      </c>
      <c r="I31" s="133">
        <v>27.468</v>
      </c>
      <c r="J31" s="133">
        <v>58.217</v>
      </c>
      <c r="K31" s="40">
        <v>211.94480850444154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3.081</v>
      </c>
      <c r="I33" s="131">
        <v>1.999</v>
      </c>
      <c r="J33" s="131">
        <v>0.968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2.466</v>
      </c>
      <c r="I34" s="131">
        <v>2.077</v>
      </c>
      <c r="J34" s="131">
        <v>1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52.53</v>
      </c>
      <c r="I35" s="131">
        <v>32.764</v>
      </c>
      <c r="J35" s="131">
        <v>30.25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117.038</v>
      </c>
      <c r="I36" s="131">
        <v>36.808</v>
      </c>
      <c r="J36" s="131">
        <v>45.328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175.115</v>
      </c>
      <c r="I37" s="133">
        <v>73.648</v>
      </c>
      <c r="J37" s="133">
        <v>77.546</v>
      </c>
      <c r="K37" s="40">
        <v>105.29274386269825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5.154</v>
      </c>
      <c r="I39" s="133">
        <v>4.523</v>
      </c>
      <c r="J39" s="133">
        <v>4.975</v>
      </c>
      <c r="K39" s="40">
        <v>109.99336723413663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7.198</v>
      </c>
      <c r="I41" s="131">
        <v>1.824</v>
      </c>
      <c r="J41" s="131">
        <v>3.89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0.008</v>
      </c>
      <c r="I42" s="131">
        <v>0.006</v>
      </c>
      <c r="J42" s="131">
        <v>0.007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0.021</v>
      </c>
      <c r="I43" s="131">
        <v>0.024</v>
      </c>
      <c r="J43" s="131">
        <v>0.031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0.005</v>
      </c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2.291</v>
      </c>
      <c r="I45" s="131">
        <v>1.299</v>
      </c>
      <c r="J45" s="131">
        <v>1.45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0.005</v>
      </c>
      <c r="I47" s="131">
        <v>0.008</v>
      </c>
      <c r="J47" s="131">
        <v>0.025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2.548</v>
      </c>
      <c r="I48" s="131">
        <v>0.672</v>
      </c>
      <c r="J48" s="131">
        <v>0.593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0.35</v>
      </c>
      <c r="I49" s="131">
        <v>0.121</v>
      </c>
      <c r="J49" s="131">
        <v>0.06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12.426</v>
      </c>
      <c r="I50" s="133">
        <v>3.954</v>
      </c>
      <c r="J50" s="133">
        <v>6.056</v>
      </c>
      <c r="K50" s="40">
        <v>153.16135558927667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23.799</v>
      </c>
      <c r="I52" s="133">
        <v>8.823</v>
      </c>
      <c r="J52" s="133">
        <v>9.357</v>
      </c>
      <c r="K52" s="40">
        <v>106.05236314178849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71.022</v>
      </c>
      <c r="I54" s="131">
        <v>38.499</v>
      </c>
      <c r="J54" s="131">
        <v>44.558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275.603</v>
      </c>
      <c r="I55" s="131">
        <v>210.02</v>
      </c>
      <c r="J55" s="131">
        <v>220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21.432</v>
      </c>
      <c r="I56" s="131">
        <v>11.921</v>
      </c>
      <c r="J56" s="131">
        <v>24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12.057</v>
      </c>
      <c r="I57" s="131">
        <v>3.258</v>
      </c>
      <c r="J57" s="131">
        <v>4.305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209.449</v>
      </c>
      <c r="I58" s="131">
        <v>97.658</v>
      </c>
      <c r="J58" s="131">
        <v>92.147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589.5630000000001</v>
      </c>
      <c r="I59" s="133">
        <v>361.356</v>
      </c>
      <c r="J59" s="133">
        <v>385.01</v>
      </c>
      <c r="K59" s="40">
        <v>106.54589933472808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44.234</v>
      </c>
      <c r="I61" s="131">
        <v>27.768</v>
      </c>
      <c r="J61" s="131">
        <v>33.592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38.006</v>
      </c>
      <c r="I62" s="131">
        <v>5.302</v>
      </c>
      <c r="J62" s="131">
        <v>33.975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34.263</v>
      </c>
      <c r="I63" s="131">
        <v>11.156</v>
      </c>
      <c r="J63" s="131">
        <v>27.815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116.50300000000001</v>
      </c>
      <c r="I64" s="133">
        <v>44.226</v>
      </c>
      <c r="J64" s="133">
        <v>95.382</v>
      </c>
      <c r="K64" s="40">
        <v>215.6695156695157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55.01</v>
      </c>
      <c r="I66" s="133">
        <v>52.305</v>
      </c>
      <c r="J66" s="133">
        <v>26.171</v>
      </c>
      <c r="K66" s="40">
        <v>50.035369467546126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576.902</v>
      </c>
      <c r="I68" s="131">
        <v>209.477</v>
      </c>
      <c r="J68" s="131">
        <v>360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111.89</v>
      </c>
      <c r="I69" s="131">
        <v>35.597</v>
      </c>
      <c r="J69" s="131">
        <v>90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688.792</v>
      </c>
      <c r="I70" s="133">
        <v>245.074</v>
      </c>
      <c r="J70" s="133">
        <v>450</v>
      </c>
      <c r="K70" s="40">
        <v>183.61800925434767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72.658</v>
      </c>
      <c r="I72" s="131">
        <v>59.612</v>
      </c>
      <c r="J72" s="131">
        <v>73.762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60.72</v>
      </c>
      <c r="I73" s="131">
        <v>38.67</v>
      </c>
      <c r="J73" s="131">
        <v>39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1562.61</v>
      </c>
      <c r="I74" s="131">
        <v>763.416</v>
      </c>
      <c r="J74" s="131">
        <v>751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568.1</v>
      </c>
      <c r="I75" s="131">
        <v>264.252</v>
      </c>
      <c r="J75" s="131">
        <v>270.322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63.851</v>
      </c>
      <c r="I76" s="131">
        <v>48.778</v>
      </c>
      <c r="J76" s="131">
        <v>41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2402.301</v>
      </c>
      <c r="I77" s="131">
        <v>890.416</v>
      </c>
      <c r="J77" s="131">
        <v>1012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303.16</v>
      </c>
      <c r="I78" s="131">
        <v>160.344</v>
      </c>
      <c r="J78" s="131">
        <v>170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734.561</v>
      </c>
      <c r="I79" s="131">
        <v>450</v>
      </c>
      <c r="J79" s="131">
        <v>450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5767.960999999999</v>
      </c>
      <c r="I80" s="133">
        <v>2675.4880000000003</v>
      </c>
      <c r="J80" s="133">
        <v>2807.084</v>
      </c>
      <c r="K80" s="40">
        <v>104.91857933954476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0.817</v>
      </c>
      <c r="I82" s="131">
        <v>0.659</v>
      </c>
      <c r="J82" s="131">
        <v>0.659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0.314</v>
      </c>
      <c r="I83" s="131">
        <v>0.33</v>
      </c>
      <c r="J83" s="131">
        <v>0.33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1.131</v>
      </c>
      <c r="I84" s="133">
        <v>0.9890000000000001</v>
      </c>
      <c r="J84" s="133">
        <v>0.9890000000000001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7543.039</v>
      </c>
      <c r="I87" s="137">
        <v>3532.4300000000003</v>
      </c>
      <c r="J87" s="137">
        <v>3956.212</v>
      </c>
      <c r="K87" s="49">
        <v>111.99689731997519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>
    <pageSetUpPr fitToPage="1"/>
  </sheetPr>
  <dimension ref="A1:K625"/>
  <sheetViews>
    <sheetView view="pageBreakPreview" zoomScale="80" zoomScaleSheetLayoutView="80" workbookViewId="0" topLeftCell="G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117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2021</v>
      </c>
      <c r="D6" s="15">
        <v>2022</v>
      </c>
      <c r="E6" s="15">
        <v>2023</v>
      </c>
      <c r="F6" s="16">
        <v>2023</v>
      </c>
      <c r="G6" s="17"/>
      <c r="H6" s="14">
        <v>2021</v>
      </c>
      <c r="I6" s="15">
        <v>2022</v>
      </c>
      <c r="J6" s="15">
        <v>2023</v>
      </c>
      <c r="K6" s="16">
        <v>2023</v>
      </c>
    </row>
    <row r="7" spans="1:11" s="9" customFormat="1" ht="11.25" customHeight="1" thickBot="1">
      <c r="A7" s="18"/>
      <c r="B7" s="8"/>
      <c r="C7" s="19" t="s">
        <v>329</v>
      </c>
      <c r="D7" s="20" t="s">
        <v>6</v>
      </c>
      <c r="E7" s="20"/>
      <c r="F7" s="21" t="s">
        <v>330</v>
      </c>
      <c r="G7" s="22"/>
      <c r="H7" s="19" t="s">
        <v>329</v>
      </c>
      <c r="I7" s="20" t="s">
        <v>6</v>
      </c>
      <c r="J7" s="20">
        <v>10</v>
      </c>
      <c r="K7" s="21" t="s">
        <v>330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>
        <v>0.001</v>
      </c>
      <c r="I9" s="131">
        <v>0.001</v>
      </c>
      <c r="J9" s="131">
        <v>0.001</v>
      </c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>
        <v>0.073</v>
      </c>
      <c r="I10" s="131">
        <v>0.074</v>
      </c>
      <c r="J10" s="131">
        <v>0.074</v>
      </c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>
        <v>0.012</v>
      </c>
      <c r="I11" s="131">
        <v>0.014</v>
      </c>
      <c r="J11" s="131">
        <v>0.014</v>
      </c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>
        <v>0.006</v>
      </c>
      <c r="I12" s="131">
        <v>0.008</v>
      </c>
      <c r="J12" s="131">
        <v>0.006</v>
      </c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>
        <v>0.092</v>
      </c>
      <c r="I13" s="133">
        <v>0.097</v>
      </c>
      <c r="J13" s="133">
        <v>0.095</v>
      </c>
      <c r="K13" s="40">
        <v>97.9381443298969</v>
      </c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>
        <v>0.086</v>
      </c>
      <c r="I19" s="131">
        <v>0.072</v>
      </c>
      <c r="J19" s="131">
        <v>0.08</v>
      </c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>
        <v>0.001</v>
      </c>
      <c r="I20" s="131">
        <v>0.001</v>
      </c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>
        <v>0.087</v>
      </c>
      <c r="I22" s="133">
        <v>0.073</v>
      </c>
      <c r="J22" s="133">
        <v>0.08</v>
      </c>
      <c r="K22" s="40">
        <v>109.58904109589042</v>
      </c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>
        <v>4.545</v>
      </c>
      <c r="I24" s="133">
        <v>3.765</v>
      </c>
      <c r="J24" s="133">
        <v>3.8</v>
      </c>
      <c r="K24" s="40">
        <v>100.92961487383798</v>
      </c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>
        <v>2.621</v>
      </c>
      <c r="I26" s="133">
        <v>2.635</v>
      </c>
      <c r="J26" s="133">
        <v>2.7</v>
      </c>
      <c r="K26" s="40">
        <v>102.46679316888046</v>
      </c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/>
      <c r="D28" s="29"/>
      <c r="E28" s="29"/>
      <c r="F28" s="30"/>
      <c r="G28" s="30"/>
      <c r="H28" s="131">
        <v>1.393</v>
      </c>
      <c r="I28" s="131">
        <v>1.266</v>
      </c>
      <c r="J28" s="131">
        <v>1.3</v>
      </c>
      <c r="K28" s="31"/>
    </row>
    <row r="29" spans="1:11" s="32" customFormat="1" ht="11.25" customHeight="1">
      <c r="A29" s="34" t="s">
        <v>21</v>
      </c>
      <c r="B29" s="28"/>
      <c r="C29" s="29"/>
      <c r="D29" s="29"/>
      <c r="E29" s="29"/>
      <c r="F29" s="30"/>
      <c r="G29" s="30"/>
      <c r="H29" s="131">
        <v>6.942</v>
      </c>
      <c r="I29" s="131">
        <v>0.86</v>
      </c>
      <c r="J29" s="131">
        <v>5.56</v>
      </c>
      <c r="K29" s="31"/>
    </row>
    <row r="30" spans="1:11" s="32" customFormat="1" ht="11.25" customHeight="1">
      <c r="A30" s="34" t="s">
        <v>22</v>
      </c>
      <c r="B30" s="28"/>
      <c r="C30" s="29"/>
      <c r="D30" s="29"/>
      <c r="E30" s="29"/>
      <c r="F30" s="30"/>
      <c r="G30" s="30"/>
      <c r="H30" s="131">
        <v>6.276</v>
      </c>
      <c r="I30" s="131">
        <v>3.271</v>
      </c>
      <c r="J30" s="131">
        <v>4.7</v>
      </c>
      <c r="K30" s="31"/>
    </row>
    <row r="31" spans="1:11" s="23" customFormat="1" ht="11.25" customHeight="1">
      <c r="A31" s="41" t="s">
        <v>23</v>
      </c>
      <c r="B31" s="36"/>
      <c r="C31" s="37"/>
      <c r="D31" s="37"/>
      <c r="E31" s="37"/>
      <c r="F31" s="38"/>
      <c r="G31" s="39"/>
      <c r="H31" s="132">
        <v>14.611</v>
      </c>
      <c r="I31" s="133">
        <v>5.397</v>
      </c>
      <c r="J31" s="133">
        <v>11.559999999999999</v>
      </c>
      <c r="K31" s="40">
        <v>214.19307022419858</v>
      </c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/>
      <c r="D33" s="29"/>
      <c r="E33" s="29"/>
      <c r="F33" s="30"/>
      <c r="G33" s="30"/>
      <c r="H33" s="131">
        <v>0.49</v>
      </c>
      <c r="I33" s="131">
        <v>0.359</v>
      </c>
      <c r="J33" s="131">
        <v>0.136</v>
      </c>
      <c r="K33" s="31"/>
    </row>
    <row r="34" spans="1:11" s="32" customFormat="1" ht="11.25" customHeight="1">
      <c r="A34" s="34" t="s">
        <v>25</v>
      </c>
      <c r="B34" s="28"/>
      <c r="C34" s="29"/>
      <c r="D34" s="29"/>
      <c r="E34" s="29"/>
      <c r="F34" s="30"/>
      <c r="G34" s="30"/>
      <c r="H34" s="131">
        <v>0.454</v>
      </c>
      <c r="I34" s="131">
        <v>0.317</v>
      </c>
      <c r="J34" s="131">
        <v>0.152</v>
      </c>
      <c r="K34" s="31"/>
    </row>
    <row r="35" spans="1:11" s="32" customFormat="1" ht="11.25" customHeight="1">
      <c r="A35" s="34" t="s">
        <v>26</v>
      </c>
      <c r="B35" s="28"/>
      <c r="C35" s="29"/>
      <c r="D35" s="29"/>
      <c r="E35" s="29"/>
      <c r="F35" s="30"/>
      <c r="G35" s="30"/>
      <c r="H35" s="131">
        <v>10.009</v>
      </c>
      <c r="I35" s="131">
        <v>6.029</v>
      </c>
      <c r="J35" s="131">
        <v>5.5</v>
      </c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>
        <v>24.99</v>
      </c>
      <c r="I36" s="131">
        <v>7.224</v>
      </c>
      <c r="J36" s="131">
        <v>9.066</v>
      </c>
      <c r="K36" s="31"/>
    </row>
    <row r="37" spans="1:11" s="23" customFormat="1" ht="11.25" customHeight="1">
      <c r="A37" s="35" t="s">
        <v>28</v>
      </c>
      <c r="B37" s="36"/>
      <c r="C37" s="37"/>
      <c r="D37" s="37"/>
      <c r="E37" s="37"/>
      <c r="F37" s="38"/>
      <c r="G37" s="39"/>
      <c r="H37" s="132">
        <v>35.943</v>
      </c>
      <c r="I37" s="133">
        <v>13.929</v>
      </c>
      <c r="J37" s="133">
        <v>14.854000000000001</v>
      </c>
      <c r="K37" s="40">
        <v>106.64082130806231</v>
      </c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/>
      <c r="D39" s="37"/>
      <c r="E39" s="37"/>
      <c r="F39" s="38"/>
      <c r="G39" s="39"/>
      <c r="H39" s="132">
        <v>0.69</v>
      </c>
      <c r="I39" s="133">
        <v>0.619</v>
      </c>
      <c r="J39" s="133">
        <v>0.68</v>
      </c>
      <c r="K39" s="40">
        <v>109.85460420032311</v>
      </c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/>
      <c r="D41" s="29"/>
      <c r="E41" s="29"/>
      <c r="F41" s="30"/>
      <c r="G41" s="30"/>
      <c r="H41" s="131">
        <v>1.013</v>
      </c>
      <c r="I41" s="131">
        <v>0.275</v>
      </c>
      <c r="J41" s="131">
        <v>0.559</v>
      </c>
      <c r="K41" s="31"/>
    </row>
    <row r="42" spans="1:11" s="32" customFormat="1" ht="11.25" customHeight="1">
      <c r="A42" s="34" t="s">
        <v>31</v>
      </c>
      <c r="B42" s="28"/>
      <c r="C42" s="29"/>
      <c r="D42" s="29"/>
      <c r="E42" s="29"/>
      <c r="F42" s="30"/>
      <c r="G42" s="30"/>
      <c r="H42" s="131">
        <v>0.001</v>
      </c>
      <c r="I42" s="131">
        <v>0.001</v>
      </c>
      <c r="J42" s="131">
        <v>0.001</v>
      </c>
      <c r="K42" s="31"/>
    </row>
    <row r="43" spans="1:11" s="32" customFormat="1" ht="11.25" customHeight="1">
      <c r="A43" s="34" t="s">
        <v>32</v>
      </c>
      <c r="B43" s="28"/>
      <c r="C43" s="29"/>
      <c r="D43" s="29"/>
      <c r="E43" s="29"/>
      <c r="F43" s="30"/>
      <c r="G43" s="30"/>
      <c r="H43" s="131">
        <v>0.004</v>
      </c>
      <c r="I43" s="131">
        <v>0.004</v>
      </c>
      <c r="J43" s="131">
        <v>0.005</v>
      </c>
      <c r="K43" s="31"/>
    </row>
    <row r="44" spans="1:11" s="32" customFormat="1" ht="11.25" customHeight="1">
      <c r="A44" s="34" t="s">
        <v>33</v>
      </c>
      <c r="B44" s="28"/>
      <c r="C44" s="29"/>
      <c r="D44" s="29"/>
      <c r="E44" s="29"/>
      <c r="F44" s="30"/>
      <c r="G44" s="30"/>
      <c r="H44" s="131">
        <v>0.001</v>
      </c>
      <c r="I44" s="131"/>
      <c r="J44" s="131"/>
      <c r="K44" s="31"/>
    </row>
    <row r="45" spans="1:11" s="32" customFormat="1" ht="11.25" customHeight="1">
      <c r="A45" s="34" t="s">
        <v>34</v>
      </c>
      <c r="B45" s="28"/>
      <c r="C45" s="29"/>
      <c r="D45" s="29"/>
      <c r="E45" s="29"/>
      <c r="F45" s="30"/>
      <c r="G45" s="30"/>
      <c r="H45" s="131">
        <v>0.262</v>
      </c>
      <c r="I45" s="131">
        <v>0.127</v>
      </c>
      <c r="J45" s="131">
        <v>0.16</v>
      </c>
      <c r="K45" s="31"/>
    </row>
    <row r="46" spans="1:11" s="32" customFormat="1" ht="11.25" customHeight="1">
      <c r="A46" s="34" t="s">
        <v>35</v>
      </c>
      <c r="B46" s="28"/>
      <c r="C46" s="29"/>
      <c r="D46" s="29"/>
      <c r="E46" s="29"/>
      <c r="F46" s="30"/>
      <c r="G46" s="30"/>
      <c r="H46" s="131"/>
      <c r="I46" s="131"/>
      <c r="J46" s="131"/>
      <c r="K46" s="31"/>
    </row>
    <row r="47" spans="1:11" s="32" customFormat="1" ht="11.25" customHeight="1">
      <c r="A47" s="34" t="s">
        <v>36</v>
      </c>
      <c r="B47" s="28"/>
      <c r="C47" s="29"/>
      <c r="D47" s="29"/>
      <c r="E47" s="29"/>
      <c r="F47" s="30"/>
      <c r="G47" s="30"/>
      <c r="H47" s="131">
        <v>0.001</v>
      </c>
      <c r="I47" s="131">
        <v>0.002</v>
      </c>
      <c r="J47" s="131">
        <v>0.005</v>
      </c>
      <c r="K47" s="31"/>
    </row>
    <row r="48" spans="1:11" s="32" customFormat="1" ht="11.25" customHeight="1">
      <c r="A48" s="34" t="s">
        <v>37</v>
      </c>
      <c r="B48" s="28"/>
      <c r="C48" s="29"/>
      <c r="D48" s="29"/>
      <c r="E48" s="29"/>
      <c r="F48" s="30"/>
      <c r="G48" s="30"/>
      <c r="H48" s="131">
        <v>0.391</v>
      </c>
      <c r="I48" s="131">
        <v>0.103</v>
      </c>
      <c r="J48" s="131">
        <v>0.091</v>
      </c>
      <c r="K48" s="31"/>
    </row>
    <row r="49" spans="1:11" s="32" customFormat="1" ht="11.25" customHeight="1">
      <c r="A49" s="34" t="s">
        <v>38</v>
      </c>
      <c r="B49" s="28"/>
      <c r="C49" s="29"/>
      <c r="D49" s="29"/>
      <c r="E49" s="29"/>
      <c r="F49" s="30"/>
      <c r="G49" s="30"/>
      <c r="H49" s="131">
        <v>0.045</v>
      </c>
      <c r="I49" s="131">
        <v>0.013</v>
      </c>
      <c r="J49" s="131">
        <v>0.006</v>
      </c>
      <c r="K49" s="31"/>
    </row>
    <row r="50" spans="1:11" s="23" customFormat="1" ht="11.25" customHeight="1">
      <c r="A50" s="41" t="s">
        <v>39</v>
      </c>
      <c r="B50" s="36"/>
      <c r="C50" s="37"/>
      <c r="D50" s="37"/>
      <c r="E50" s="37"/>
      <c r="F50" s="38"/>
      <c r="G50" s="39"/>
      <c r="H50" s="132">
        <v>1.7179999999999995</v>
      </c>
      <c r="I50" s="133">
        <v>0.525</v>
      </c>
      <c r="J50" s="133">
        <v>0.8270000000000001</v>
      </c>
      <c r="K50" s="40">
        <v>157.52380952380952</v>
      </c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/>
      <c r="D52" s="37"/>
      <c r="E52" s="37"/>
      <c r="F52" s="38"/>
      <c r="G52" s="39"/>
      <c r="H52" s="132">
        <v>5.003</v>
      </c>
      <c r="I52" s="133">
        <v>1.687</v>
      </c>
      <c r="J52" s="133">
        <v>1.778</v>
      </c>
      <c r="K52" s="40">
        <v>105.3941908713693</v>
      </c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/>
      <c r="D54" s="29"/>
      <c r="E54" s="29"/>
      <c r="F54" s="30"/>
      <c r="G54" s="30"/>
      <c r="H54" s="131">
        <v>13.933</v>
      </c>
      <c r="I54" s="131">
        <v>7.661</v>
      </c>
      <c r="J54" s="131">
        <v>8.867</v>
      </c>
      <c r="K54" s="31"/>
    </row>
    <row r="55" spans="1:11" s="32" customFormat="1" ht="11.25" customHeight="1">
      <c r="A55" s="34" t="s">
        <v>42</v>
      </c>
      <c r="B55" s="28"/>
      <c r="C55" s="29"/>
      <c r="D55" s="29"/>
      <c r="E55" s="29"/>
      <c r="F55" s="30"/>
      <c r="G55" s="30"/>
      <c r="H55" s="131">
        <v>59.542</v>
      </c>
      <c r="I55" s="131">
        <v>41.107</v>
      </c>
      <c r="J55" s="131">
        <v>42.5</v>
      </c>
      <c r="K55" s="31"/>
    </row>
    <row r="56" spans="1:11" s="32" customFormat="1" ht="11.25" customHeight="1">
      <c r="A56" s="34" t="s">
        <v>43</v>
      </c>
      <c r="B56" s="28"/>
      <c r="C56" s="29"/>
      <c r="D56" s="29"/>
      <c r="E56" s="29"/>
      <c r="F56" s="30"/>
      <c r="G56" s="30"/>
      <c r="H56" s="131">
        <v>4.287</v>
      </c>
      <c r="I56" s="131">
        <v>2.443</v>
      </c>
      <c r="J56" s="131">
        <v>4.8</v>
      </c>
      <c r="K56" s="31"/>
    </row>
    <row r="57" spans="1:11" s="32" customFormat="1" ht="11.25" customHeight="1">
      <c r="A57" s="34" t="s">
        <v>44</v>
      </c>
      <c r="B57" s="28"/>
      <c r="C57" s="29"/>
      <c r="D57" s="29"/>
      <c r="E57" s="29"/>
      <c r="F57" s="30"/>
      <c r="G57" s="30"/>
      <c r="H57" s="131">
        <v>2.227</v>
      </c>
      <c r="I57" s="131">
        <v>0.702</v>
      </c>
      <c r="J57" s="131">
        <v>0.847</v>
      </c>
      <c r="K57" s="31"/>
    </row>
    <row r="58" spans="1:11" s="32" customFormat="1" ht="11.25" customHeight="1">
      <c r="A58" s="34" t="s">
        <v>45</v>
      </c>
      <c r="B58" s="28"/>
      <c r="C58" s="29"/>
      <c r="D58" s="29"/>
      <c r="E58" s="29"/>
      <c r="F58" s="30"/>
      <c r="G58" s="30"/>
      <c r="H58" s="131">
        <v>45.995</v>
      </c>
      <c r="I58" s="131">
        <v>18.497</v>
      </c>
      <c r="J58" s="131">
        <v>17.508</v>
      </c>
      <c r="K58" s="31"/>
    </row>
    <row r="59" spans="1:11" s="23" customFormat="1" ht="11.25" customHeight="1">
      <c r="A59" s="35" t="s">
        <v>46</v>
      </c>
      <c r="B59" s="36"/>
      <c r="C59" s="37"/>
      <c r="D59" s="37"/>
      <c r="E59" s="37"/>
      <c r="F59" s="38"/>
      <c r="G59" s="39"/>
      <c r="H59" s="132">
        <v>125.98400000000001</v>
      </c>
      <c r="I59" s="133">
        <v>70.41</v>
      </c>
      <c r="J59" s="133">
        <v>74.522</v>
      </c>
      <c r="K59" s="40">
        <v>105.8400795341571</v>
      </c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/>
      <c r="D61" s="29"/>
      <c r="E61" s="29"/>
      <c r="F61" s="30"/>
      <c r="G61" s="30"/>
      <c r="H61" s="131">
        <v>8.404</v>
      </c>
      <c r="I61" s="131">
        <v>5.624</v>
      </c>
      <c r="J61" s="131">
        <v>6.718</v>
      </c>
      <c r="K61" s="31"/>
    </row>
    <row r="62" spans="1:11" s="32" customFormat="1" ht="11.25" customHeight="1">
      <c r="A62" s="34" t="s">
        <v>48</v>
      </c>
      <c r="B62" s="28"/>
      <c r="C62" s="29"/>
      <c r="D62" s="29"/>
      <c r="E62" s="29"/>
      <c r="F62" s="30"/>
      <c r="G62" s="30"/>
      <c r="H62" s="131">
        <v>7.115</v>
      </c>
      <c r="I62" s="131">
        <v>0.92</v>
      </c>
      <c r="J62" s="131">
        <v>5.946</v>
      </c>
      <c r="K62" s="31"/>
    </row>
    <row r="63" spans="1:11" s="32" customFormat="1" ht="11.25" customHeight="1">
      <c r="A63" s="34" t="s">
        <v>49</v>
      </c>
      <c r="B63" s="28"/>
      <c r="C63" s="29"/>
      <c r="D63" s="29"/>
      <c r="E63" s="29"/>
      <c r="F63" s="30"/>
      <c r="G63" s="30"/>
      <c r="H63" s="131">
        <v>6.223</v>
      </c>
      <c r="I63" s="131">
        <v>2.042</v>
      </c>
      <c r="J63" s="131">
        <v>5.11</v>
      </c>
      <c r="K63" s="31"/>
    </row>
    <row r="64" spans="1:11" s="23" customFormat="1" ht="11.25" customHeight="1">
      <c r="A64" s="35" t="s">
        <v>50</v>
      </c>
      <c r="B64" s="36"/>
      <c r="C64" s="37"/>
      <c r="D64" s="37"/>
      <c r="E64" s="37"/>
      <c r="F64" s="38"/>
      <c r="G64" s="39"/>
      <c r="H64" s="132">
        <v>21.742</v>
      </c>
      <c r="I64" s="133">
        <v>8.585999999999999</v>
      </c>
      <c r="J64" s="133">
        <v>17.774</v>
      </c>
      <c r="K64" s="40">
        <v>207.01141392965297</v>
      </c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/>
      <c r="D66" s="37"/>
      <c r="E66" s="37"/>
      <c r="F66" s="38"/>
      <c r="G66" s="39"/>
      <c r="H66" s="132">
        <v>11.401</v>
      </c>
      <c r="I66" s="133">
        <v>10.42</v>
      </c>
      <c r="J66" s="133">
        <v>4.773</v>
      </c>
      <c r="K66" s="40">
        <v>45.80614203454894</v>
      </c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/>
      <c r="D68" s="29"/>
      <c r="E68" s="29"/>
      <c r="F68" s="30"/>
      <c r="G68" s="30"/>
      <c r="H68" s="131">
        <v>103.842</v>
      </c>
      <c r="I68" s="131">
        <v>36.659</v>
      </c>
      <c r="J68" s="131">
        <v>63.5</v>
      </c>
      <c r="K68" s="31"/>
    </row>
    <row r="69" spans="1:11" s="32" customFormat="1" ht="11.25" customHeight="1">
      <c r="A69" s="34" t="s">
        <v>53</v>
      </c>
      <c r="B69" s="28"/>
      <c r="C69" s="29"/>
      <c r="D69" s="29"/>
      <c r="E69" s="29"/>
      <c r="F69" s="30"/>
      <c r="G69" s="30"/>
      <c r="H69" s="131">
        <v>14.557</v>
      </c>
      <c r="I69" s="131">
        <v>4.29</v>
      </c>
      <c r="J69" s="131">
        <v>11.5</v>
      </c>
      <c r="K69" s="31"/>
    </row>
    <row r="70" spans="1:11" s="23" customFormat="1" ht="11.25" customHeight="1">
      <c r="A70" s="35" t="s">
        <v>54</v>
      </c>
      <c r="B70" s="36"/>
      <c r="C70" s="37"/>
      <c r="D70" s="37"/>
      <c r="E70" s="37"/>
      <c r="F70" s="38"/>
      <c r="G70" s="39"/>
      <c r="H70" s="132">
        <v>118.399</v>
      </c>
      <c r="I70" s="133">
        <v>40.949</v>
      </c>
      <c r="J70" s="133">
        <v>75</v>
      </c>
      <c r="K70" s="40">
        <v>183.15465579135022</v>
      </c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/>
      <c r="D72" s="29"/>
      <c r="E72" s="29"/>
      <c r="F72" s="30"/>
      <c r="G72" s="30"/>
      <c r="H72" s="131">
        <v>13.368</v>
      </c>
      <c r="I72" s="131">
        <v>10.777</v>
      </c>
      <c r="J72" s="131">
        <v>12.896</v>
      </c>
      <c r="K72" s="31"/>
    </row>
    <row r="73" spans="1:11" s="32" customFormat="1" ht="11.25" customHeight="1">
      <c r="A73" s="34" t="s">
        <v>56</v>
      </c>
      <c r="B73" s="28"/>
      <c r="C73" s="29"/>
      <c r="D73" s="29"/>
      <c r="E73" s="29"/>
      <c r="F73" s="30"/>
      <c r="G73" s="30"/>
      <c r="H73" s="131">
        <v>11.12</v>
      </c>
      <c r="I73" s="131">
        <v>6.773</v>
      </c>
      <c r="J73" s="131">
        <v>7.1</v>
      </c>
      <c r="K73" s="31"/>
    </row>
    <row r="74" spans="1:11" s="32" customFormat="1" ht="11.25" customHeight="1">
      <c r="A74" s="34" t="s">
        <v>57</v>
      </c>
      <c r="B74" s="28"/>
      <c r="C74" s="29"/>
      <c r="D74" s="29"/>
      <c r="E74" s="29"/>
      <c r="F74" s="30"/>
      <c r="G74" s="30"/>
      <c r="H74" s="131">
        <v>298.51</v>
      </c>
      <c r="I74" s="131">
        <v>142.433</v>
      </c>
      <c r="J74" s="131">
        <v>143</v>
      </c>
      <c r="K74" s="31"/>
    </row>
    <row r="75" spans="1:11" s="32" customFormat="1" ht="11.25" customHeight="1">
      <c r="A75" s="34" t="s">
        <v>58</v>
      </c>
      <c r="B75" s="28"/>
      <c r="C75" s="29"/>
      <c r="D75" s="29"/>
      <c r="E75" s="29"/>
      <c r="F75" s="30"/>
      <c r="G75" s="30"/>
      <c r="H75" s="131">
        <v>118.671</v>
      </c>
      <c r="I75" s="131">
        <v>56.36</v>
      </c>
      <c r="J75" s="131">
        <v>56.068</v>
      </c>
      <c r="K75" s="31"/>
    </row>
    <row r="76" spans="1:11" s="32" customFormat="1" ht="11.25" customHeight="1">
      <c r="A76" s="34" t="s">
        <v>59</v>
      </c>
      <c r="B76" s="28"/>
      <c r="C76" s="29"/>
      <c r="D76" s="29"/>
      <c r="E76" s="29"/>
      <c r="F76" s="30"/>
      <c r="G76" s="30"/>
      <c r="H76" s="131">
        <v>11.978</v>
      </c>
      <c r="I76" s="131">
        <v>9.17</v>
      </c>
      <c r="J76" s="131">
        <v>7.5</v>
      </c>
      <c r="K76" s="31"/>
    </row>
    <row r="77" spans="1:11" s="32" customFormat="1" ht="11.25" customHeight="1">
      <c r="A77" s="34" t="s">
        <v>60</v>
      </c>
      <c r="B77" s="28"/>
      <c r="C77" s="29"/>
      <c r="D77" s="29"/>
      <c r="E77" s="29"/>
      <c r="F77" s="30"/>
      <c r="G77" s="30"/>
      <c r="H77" s="131">
        <v>499.322</v>
      </c>
      <c r="I77" s="131">
        <v>179.602</v>
      </c>
      <c r="J77" s="131">
        <v>215</v>
      </c>
      <c r="K77" s="31"/>
    </row>
    <row r="78" spans="1:11" s="32" customFormat="1" ht="11.25" customHeight="1">
      <c r="A78" s="34" t="s">
        <v>61</v>
      </c>
      <c r="B78" s="28"/>
      <c r="C78" s="29"/>
      <c r="D78" s="29"/>
      <c r="E78" s="29"/>
      <c r="F78" s="30"/>
      <c r="G78" s="30"/>
      <c r="H78" s="131">
        <v>57.353</v>
      </c>
      <c r="I78" s="131">
        <v>30.205</v>
      </c>
      <c r="J78" s="131">
        <v>31</v>
      </c>
      <c r="K78" s="31"/>
    </row>
    <row r="79" spans="1:11" s="32" customFormat="1" ht="11.25" customHeight="1">
      <c r="A79" s="34" t="s">
        <v>62</v>
      </c>
      <c r="B79" s="28"/>
      <c r="C79" s="29"/>
      <c r="D79" s="29"/>
      <c r="E79" s="29"/>
      <c r="F79" s="30"/>
      <c r="G79" s="30"/>
      <c r="H79" s="131">
        <v>138.75</v>
      </c>
      <c r="I79" s="131">
        <v>77.549</v>
      </c>
      <c r="J79" s="131">
        <v>78</v>
      </c>
      <c r="K79" s="31"/>
    </row>
    <row r="80" spans="1:11" s="23" customFormat="1" ht="11.25" customHeight="1">
      <c r="A80" s="41" t="s">
        <v>63</v>
      </c>
      <c r="B80" s="36"/>
      <c r="C80" s="37"/>
      <c r="D80" s="37"/>
      <c r="E80" s="37"/>
      <c r="F80" s="38"/>
      <c r="G80" s="39"/>
      <c r="H80" s="132">
        <v>1149.0720000000001</v>
      </c>
      <c r="I80" s="133">
        <v>512.869</v>
      </c>
      <c r="J80" s="133">
        <v>550.5640000000001</v>
      </c>
      <c r="K80" s="40">
        <v>107.34983007356655</v>
      </c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>
        <v>0.113</v>
      </c>
      <c r="I82" s="131">
        <v>0.092</v>
      </c>
      <c r="J82" s="131">
        <v>0.092</v>
      </c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>
        <v>0.048</v>
      </c>
      <c r="I83" s="131">
        <v>0.05</v>
      </c>
      <c r="J83" s="131">
        <v>0.05</v>
      </c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>
        <v>0.161</v>
      </c>
      <c r="I84" s="133">
        <v>0.14200000000000002</v>
      </c>
      <c r="J84" s="133">
        <v>0.14200000000000002</v>
      </c>
      <c r="K84" s="40">
        <v>100</v>
      </c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/>
      <c r="D87" s="48"/>
      <c r="E87" s="48"/>
      <c r="F87" s="49"/>
      <c r="G87" s="39"/>
      <c r="H87" s="136">
        <v>1492.0690000000002</v>
      </c>
      <c r="I87" s="137">
        <v>672.1030000000001</v>
      </c>
      <c r="J87" s="137">
        <v>759.1490000000001</v>
      </c>
      <c r="K87" s="49">
        <v>112.95128871616404</v>
      </c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K625"/>
  <sheetViews>
    <sheetView view="pageBreakPreview" zoomScale="80" zoomScaleSheetLayoutView="80" workbookViewId="0" topLeftCell="G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71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1635</v>
      </c>
      <c r="D9" s="29">
        <v>1392</v>
      </c>
      <c r="E9" s="29">
        <v>1392</v>
      </c>
      <c r="F9" s="30"/>
      <c r="G9" s="30"/>
      <c r="H9" s="131">
        <v>5.158</v>
      </c>
      <c r="I9" s="131">
        <v>5.496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3498</v>
      </c>
      <c r="D10" s="29">
        <v>2050</v>
      </c>
      <c r="E10" s="29">
        <v>2050</v>
      </c>
      <c r="F10" s="30"/>
      <c r="G10" s="30"/>
      <c r="H10" s="131">
        <v>9.532</v>
      </c>
      <c r="I10" s="131">
        <v>5.485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8140</v>
      </c>
      <c r="D11" s="29">
        <v>9123</v>
      </c>
      <c r="E11" s="29">
        <v>9123</v>
      </c>
      <c r="F11" s="30"/>
      <c r="G11" s="30"/>
      <c r="H11" s="131">
        <v>24.339</v>
      </c>
      <c r="I11" s="131">
        <v>20.201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175</v>
      </c>
      <c r="D12" s="29">
        <v>241</v>
      </c>
      <c r="E12" s="29">
        <v>241</v>
      </c>
      <c r="F12" s="30"/>
      <c r="G12" s="30"/>
      <c r="H12" s="131">
        <v>0.406</v>
      </c>
      <c r="I12" s="131">
        <v>0.425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13448</v>
      </c>
      <c r="D13" s="37">
        <v>12806</v>
      </c>
      <c r="E13" s="37">
        <v>12806</v>
      </c>
      <c r="F13" s="38">
        <v>100</v>
      </c>
      <c r="G13" s="39"/>
      <c r="H13" s="132">
        <v>39.434999999999995</v>
      </c>
      <c r="I13" s="133">
        <v>31.607000000000003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>
        <v>56</v>
      </c>
      <c r="D15" s="37">
        <v>65</v>
      </c>
      <c r="E15" s="37">
        <v>65</v>
      </c>
      <c r="F15" s="38">
        <v>100</v>
      </c>
      <c r="G15" s="39"/>
      <c r="H15" s="132">
        <v>0.106</v>
      </c>
      <c r="I15" s="133">
        <v>0.117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770</v>
      </c>
      <c r="D17" s="37">
        <v>834</v>
      </c>
      <c r="E17" s="37">
        <v>748</v>
      </c>
      <c r="F17" s="38">
        <v>89.68824940047962</v>
      </c>
      <c r="G17" s="39"/>
      <c r="H17" s="132">
        <v>1.995</v>
      </c>
      <c r="I17" s="133">
        <v>1.501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20804</v>
      </c>
      <c r="D19" s="29">
        <v>18315</v>
      </c>
      <c r="E19" s="29">
        <v>19324</v>
      </c>
      <c r="F19" s="30"/>
      <c r="G19" s="30"/>
      <c r="H19" s="131">
        <v>93.618</v>
      </c>
      <c r="I19" s="131">
        <v>106.292</v>
      </c>
      <c r="J19" s="131"/>
      <c r="K19" s="31"/>
    </row>
    <row r="20" spans="1:11" s="32" customFormat="1" ht="11.25" customHeight="1">
      <c r="A20" s="34" t="s">
        <v>15</v>
      </c>
      <c r="B20" s="28"/>
      <c r="C20" s="29">
        <v>1</v>
      </c>
      <c r="D20" s="29"/>
      <c r="E20" s="29"/>
      <c r="F20" s="30"/>
      <c r="G20" s="30"/>
      <c r="H20" s="131">
        <v>0.004</v>
      </c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20805</v>
      </c>
      <c r="D22" s="37">
        <v>18315</v>
      </c>
      <c r="E22" s="37">
        <v>19324</v>
      </c>
      <c r="F22" s="38">
        <v>105.50914550914551</v>
      </c>
      <c r="G22" s="39"/>
      <c r="H22" s="132">
        <v>93.622</v>
      </c>
      <c r="I22" s="133">
        <v>106.292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84286</v>
      </c>
      <c r="D24" s="37">
        <v>81679</v>
      </c>
      <c r="E24" s="37">
        <v>82200</v>
      </c>
      <c r="F24" s="38">
        <v>100.63786285336501</v>
      </c>
      <c r="G24" s="39"/>
      <c r="H24" s="132">
        <v>345.07</v>
      </c>
      <c r="I24" s="133">
        <v>311.058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27309</v>
      </c>
      <c r="D26" s="37">
        <v>25020</v>
      </c>
      <c r="E26" s="37">
        <v>26020</v>
      </c>
      <c r="F26" s="38">
        <v>103.99680255795364</v>
      </c>
      <c r="G26" s="39"/>
      <c r="H26" s="132">
        <v>130.967</v>
      </c>
      <c r="I26" s="133">
        <v>72.04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85680</v>
      </c>
      <c r="D28" s="29">
        <v>83648</v>
      </c>
      <c r="E28" s="29">
        <v>82500</v>
      </c>
      <c r="F28" s="30"/>
      <c r="G28" s="30"/>
      <c r="H28" s="131">
        <v>268.577</v>
      </c>
      <c r="I28" s="131">
        <v>235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44907</v>
      </c>
      <c r="D29" s="29">
        <v>43577</v>
      </c>
      <c r="E29" s="29">
        <v>44850</v>
      </c>
      <c r="F29" s="30"/>
      <c r="G29" s="30"/>
      <c r="H29" s="131">
        <v>86.04799999999999</v>
      </c>
      <c r="I29" s="131">
        <v>58.77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128563</v>
      </c>
      <c r="D30" s="29">
        <v>122069</v>
      </c>
      <c r="E30" s="29">
        <v>120000</v>
      </c>
      <c r="F30" s="30"/>
      <c r="G30" s="30"/>
      <c r="H30" s="131">
        <v>337.83299999999997</v>
      </c>
      <c r="I30" s="131">
        <v>223.596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259150</v>
      </c>
      <c r="D31" s="37">
        <v>249294</v>
      </c>
      <c r="E31" s="37">
        <v>247350</v>
      </c>
      <c r="F31" s="38">
        <v>99.22019783869648</v>
      </c>
      <c r="G31" s="39"/>
      <c r="H31" s="132">
        <v>692.458</v>
      </c>
      <c r="I31" s="133">
        <v>517.366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24783</v>
      </c>
      <c r="D33" s="29">
        <v>24154</v>
      </c>
      <c r="E33" s="29">
        <v>19300</v>
      </c>
      <c r="F33" s="30"/>
      <c r="G33" s="30"/>
      <c r="H33" s="131">
        <v>76.26</v>
      </c>
      <c r="I33" s="131">
        <v>37.573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13838</v>
      </c>
      <c r="D34" s="29">
        <v>15530</v>
      </c>
      <c r="E34" s="29">
        <v>15530</v>
      </c>
      <c r="F34" s="30"/>
      <c r="G34" s="30"/>
      <c r="H34" s="131">
        <v>54.94199999999999</v>
      </c>
      <c r="I34" s="131">
        <v>23.017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56847</v>
      </c>
      <c r="D35" s="29">
        <v>57322</v>
      </c>
      <c r="E35" s="29">
        <v>57322</v>
      </c>
      <c r="F35" s="30"/>
      <c r="G35" s="30"/>
      <c r="H35" s="131">
        <v>213.694</v>
      </c>
      <c r="I35" s="131">
        <v>120.643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6310</v>
      </c>
      <c r="D36" s="29">
        <v>6310</v>
      </c>
      <c r="E36" s="29">
        <v>5993</v>
      </c>
      <c r="F36" s="30"/>
      <c r="G36" s="30"/>
      <c r="H36" s="131">
        <v>13.797</v>
      </c>
      <c r="I36" s="131">
        <v>4.964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101778</v>
      </c>
      <c r="D37" s="37">
        <v>103316</v>
      </c>
      <c r="E37" s="37">
        <v>98145</v>
      </c>
      <c r="F37" s="38">
        <v>94.99496689767315</v>
      </c>
      <c r="G37" s="39"/>
      <c r="H37" s="132">
        <v>358.693</v>
      </c>
      <c r="I37" s="133">
        <v>186.197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5096</v>
      </c>
      <c r="D39" s="37">
        <v>5020</v>
      </c>
      <c r="E39" s="37">
        <v>4860</v>
      </c>
      <c r="F39" s="38">
        <v>96.81274900398407</v>
      </c>
      <c r="G39" s="39"/>
      <c r="H39" s="132">
        <v>8.663</v>
      </c>
      <c r="I39" s="133">
        <v>8.33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36151</v>
      </c>
      <c r="D41" s="29">
        <v>29193</v>
      </c>
      <c r="E41" s="29">
        <v>29265</v>
      </c>
      <c r="F41" s="30"/>
      <c r="G41" s="30"/>
      <c r="H41" s="131">
        <v>75.419</v>
      </c>
      <c r="I41" s="131">
        <v>38.445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211245</v>
      </c>
      <c r="D42" s="29">
        <v>185670</v>
      </c>
      <c r="E42" s="29">
        <v>207936</v>
      </c>
      <c r="F42" s="30"/>
      <c r="G42" s="30"/>
      <c r="H42" s="131">
        <v>713.6070000000001</v>
      </c>
      <c r="I42" s="131">
        <v>504.871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59097</v>
      </c>
      <c r="D43" s="29">
        <v>45483</v>
      </c>
      <c r="E43" s="29">
        <v>44030</v>
      </c>
      <c r="F43" s="30"/>
      <c r="G43" s="30"/>
      <c r="H43" s="131">
        <v>199.46200000000002</v>
      </c>
      <c r="I43" s="131">
        <v>139.434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137192</v>
      </c>
      <c r="D44" s="29">
        <v>116681</v>
      </c>
      <c r="E44" s="29">
        <v>121686</v>
      </c>
      <c r="F44" s="30"/>
      <c r="G44" s="30"/>
      <c r="H44" s="131">
        <v>503.48600000000005</v>
      </c>
      <c r="I44" s="131">
        <v>351.475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70526</v>
      </c>
      <c r="D45" s="29">
        <v>57532</v>
      </c>
      <c r="E45" s="29">
        <v>60525</v>
      </c>
      <c r="F45" s="30"/>
      <c r="G45" s="30"/>
      <c r="H45" s="131">
        <v>207.314</v>
      </c>
      <c r="I45" s="131">
        <v>159.134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69503</v>
      </c>
      <c r="D46" s="29">
        <v>63989</v>
      </c>
      <c r="E46" s="29">
        <v>67050</v>
      </c>
      <c r="F46" s="30"/>
      <c r="G46" s="30"/>
      <c r="H46" s="131">
        <v>166.735</v>
      </c>
      <c r="I46" s="131">
        <v>104.546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111510</v>
      </c>
      <c r="D47" s="29">
        <v>92862</v>
      </c>
      <c r="E47" s="29">
        <v>78210</v>
      </c>
      <c r="F47" s="30"/>
      <c r="G47" s="30"/>
      <c r="H47" s="131">
        <v>256.33099999999996</v>
      </c>
      <c r="I47" s="131">
        <v>97.989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123250</v>
      </c>
      <c r="D48" s="29">
        <v>106498</v>
      </c>
      <c r="E48" s="29">
        <v>106800</v>
      </c>
      <c r="F48" s="30"/>
      <c r="G48" s="30"/>
      <c r="H48" s="131">
        <v>360.024</v>
      </c>
      <c r="I48" s="131">
        <v>228.211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76821</v>
      </c>
      <c r="D49" s="29">
        <v>55787</v>
      </c>
      <c r="E49" s="29">
        <v>55814</v>
      </c>
      <c r="F49" s="30"/>
      <c r="G49" s="30"/>
      <c r="H49" s="131">
        <v>147.18</v>
      </c>
      <c r="I49" s="131">
        <v>114.619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895295</v>
      </c>
      <c r="D50" s="37">
        <v>753695</v>
      </c>
      <c r="E50" s="37">
        <v>771316</v>
      </c>
      <c r="F50" s="38">
        <v>102.3379483743424</v>
      </c>
      <c r="G50" s="39"/>
      <c r="H50" s="132">
        <v>2629.558</v>
      </c>
      <c r="I50" s="133">
        <v>1738.724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27958</v>
      </c>
      <c r="D52" s="37">
        <v>26598</v>
      </c>
      <c r="E52" s="37">
        <v>19579</v>
      </c>
      <c r="F52" s="38">
        <v>73.61079780434619</v>
      </c>
      <c r="G52" s="39"/>
      <c r="H52" s="132">
        <v>78.199</v>
      </c>
      <c r="I52" s="133">
        <v>26.81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71750</v>
      </c>
      <c r="D54" s="29">
        <v>62507</v>
      </c>
      <c r="E54" s="29">
        <v>63270</v>
      </c>
      <c r="F54" s="30"/>
      <c r="G54" s="30"/>
      <c r="H54" s="131">
        <v>226.126</v>
      </c>
      <c r="I54" s="131">
        <v>135.925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50674</v>
      </c>
      <c r="D55" s="29">
        <v>45312</v>
      </c>
      <c r="E55" s="29">
        <v>45312</v>
      </c>
      <c r="F55" s="30"/>
      <c r="G55" s="30"/>
      <c r="H55" s="131">
        <v>142.154</v>
      </c>
      <c r="I55" s="131">
        <v>44.824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52562</v>
      </c>
      <c r="D56" s="29">
        <v>47650</v>
      </c>
      <c r="E56" s="29">
        <v>46550</v>
      </c>
      <c r="F56" s="30"/>
      <c r="G56" s="30"/>
      <c r="H56" s="131">
        <v>108.17</v>
      </c>
      <c r="I56" s="131">
        <v>41.61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77026</v>
      </c>
      <c r="D57" s="29">
        <v>75470</v>
      </c>
      <c r="E57" s="29">
        <v>69384</v>
      </c>
      <c r="F57" s="30"/>
      <c r="G57" s="30"/>
      <c r="H57" s="131">
        <v>250.914</v>
      </c>
      <c r="I57" s="131">
        <v>130.864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57973</v>
      </c>
      <c r="D58" s="29">
        <v>52874</v>
      </c>
      <c r="E58" s="29">
        <v>52900</v>
      </c>
      <c r="F58" s="30"/>
      <c r="G58" s="30"/>
      <c r="H58" s="131">
        <v>126.902</v>
      </c>
      <c r="I58" s="131">
        <v>42.808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309985</v>
      </c>
      <c r="D59" s="37">
        <v>283813</v>
      </c>
      <c r="E59" s="37">
        <v>277416</v>
      </c>
      <c r="F59" s="38">
        <v>97.74605109702516</v>
      </c>
      <c r="G59" s="39"/>
      <c r="H59" s="132">
        <v>854.2660000000001</v>
      </c>
      <c r="I59" s="133">
        <v>396.03100000000006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1482</v>
      </c>
      <c r="D61" s="29">
        <v>1412</v>
      </c>
      <c r="E61" s="29">
        <v>1425</v>
      </c>
      <c r="F61" s="30"/>
      <c r="G61" s="30"/>
      <c r="H61" s="131">
        <v>3.482</v>
      </c>
      <c r="I61" s="131">
        <v>1.498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720</v>
      </c>
      <c r="D62" s="29">
        <v>883</v>
      </c>
      <c r="E62" s="29">
        <v>883</v>
      </c>
      <c r="F62" s="30"/>
      <c r="G62" s="30"/>
      <c r="H62" s="131">
        <v>1.117</v>
      </c>
      <c r="I62" s="131">
        <v>0.663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2898</v>
      </c>
      <c r="D63" s="29">
        <v>2751</v>
      </c>
      <c r="E63" s="29">
        <v>2751</v>
      </c>
      <c r="F63" s="30"/>
      <c r="G63" s="30"/>
      <c r="H63" s="131">
        <v>5.332000000000001</v>
      </c>
      <c r="I63" s="131">
        <v>1.112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5100</v>
      </c>
      <c r="D64" s="37">
        <v>5046</v>
      </c>
      <c r="E64" s="37">
        <v>5059</v>
      </c>
      <c r="F64" s="38">
        <v>100.25762980578676</v>
      </c>
      <c r="G64" s="39"/>
      <c r="H64" s="132">
        <v>9.931000000000001</v>
      </c>
      <c r="I64" s="133">
        <v>3.273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11560</v>
      </c>
      <c r="D66" s="37">
        <v>11550</v>
      </c>
      <c r="E66" s="37">
        <v>8439</v>
      </c>
      <c r="F66" s="38">
        <v>73.06493506493507</v>
      </c>
      <c r="G66" s="39"/>
      <c r="H66" s="132">
        <v>24.541999999999998</v>
      </c>
      <c r="I66" s="133">
        <v>6.86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80536</v>
      </c>
      <c r="D68" s="29">
        <v>48600</v>
      </c>
      <c r="E68" s="29">
        <v>71000</v>
      </c>
      <c r="F68" s="30"/>
      <c r="G68" s="30"/>
      <c r="H68" s="131">
        <v>229.072</v>
      </c>
      <c r="I68" s="131">
        <v>94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4685</v>
      </c>
      <c r="D69" s="29">
        <v>2660</v>
      </c>
      <c r="E69" s="29">
        <v>4600</v>
      </c>
      <c r="F69" s="30"/>
      <c r="G69" s="30"/>
      <c r="H69" s="131">
        <v>14.682</v>
      </c>
      <c r="I69" s="131">
        <v>6.3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85221</v>
      </c>
      <c r="D70" s="37">
        <v>51260</v>
      </c>
      <c r="E70" s="37">
        <v>75600</v>
      </c>
      <c r="F70" s="38">
        <v>147.48341786968396</v>
      </c>
      <c r="G70" s="39"/>
      <c r="H70" s="132">
        <v>243.754</v>
      </c>
      <c r="I70" s="133">
        <v>100.3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3110</v>
      </c>
      <c r="D72" s="29">
        <v>2248</v>
      </c>
      <c r="E72" s="29">
        <v>2248</v>
      </c>
      <c r="F72" s="30"/>
      <c r="G72" s="30"/>
      <c r="H72" s="131">
        <v>3.496</v>
      </c>
      <c r="I72" s="131">
        <v>0.444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58398</v>
      </c>
      <c r="D73" s="29">
        <v>57320</v>
      </c>
      <c r="E73" s="29">
        <v>57630</v>
      </c>
      <c r="F73" s="30"/>
      <c r="G73" s="30"/>
      <c r="H73" s="131">
        <v>149.527</v>
      </c>
      <c r="I73" s="131">
        <v>146.367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67228</v>
      </c>
      <c r="D74" s="29">
        <v>62500</v>
      </c>
      <c r="E74" s="29">
        <v>58000</v>
      </c>
      <c r="F74" s="30"/>
      <c r="G74" s="30"/>
      <c r="H74" s="131">
        <v>159.163</v>
      </c>
      <c r="I74" s="131">
        <v>95.09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13902</v>
      </c>
      <c r="D75" s="29">
        <v>11799</v>
      </c>
      <c r="E75" s="29">
        <v>11769</v>
      </c>
      <c r="F75" s="30"/>
      <c r="G75" s="30"/>
      <c r="H75" s="131">
        <v>13.394</v>
      </c>
      <c r="I75" s="131">
        <v>6.941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14185</v>
      </c>
      <c r="D76" s="29">
        <v>14700</v>
      </c>
      <c r="E76" s="29">
        <v>14700</v>
      </c>
      <c r="F76" s="30"/>
      <c r="G76" s="30"/>
      <c r="H76" s="131">
        <v>40.959</v>
      </c>
      <c r="I76" s="131">
        <v>24.37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7533</v>
      </c>
      <c r="D77" s="29">
        <v>8597</v>
      </c>
      <c r="E77" s="29">
        <v>8597</v>
      </c>
      <c r="F77" s="30"/>
      <c r="G77" s="30"/>
      <c r="H77" s="131">
        <v>17.655</v>
      </c>
      <c r="I77" s="131">
        <v>8.351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18273</v>
      </c>
      <c r="D78" s="29">
        <v>18564</v>
      </c>
      <c r="E78" s="29">
        <v>18564</v>
      </c>
      <c r="F78" s="30"/>
      <c r="G78" s="30"/>
      <c r="H78" s="131">
        <v>39.615</v>
      </c>
      <c r="I78" s="131">
        <v>13.502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140436</v>
      </c>
      <c r="D79" s="29">
        <v>146120</v>
      </c>
      <c r="E79" s="29">
        <v>146120</v>
      </c>
      <c r="F79" s="30"/>
      <c r="G79" s="30"/>
      <c r="H79" s="131">
        <v>311.66700000000003</v>
      </c>
      <c r="I79" s="131">
        <v>165.908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323065</v>
      </c>
      <c r="D80" s="37">
        <v>321848</v>
      </c>
      <c r="E80" s="37">
        <v>317628</v>
      </c>
      <c r="F80" s="38">
        <v>98.68882205264597</v>
      </c>
      <c r="G80" s="39"/>
      <c r="H80" s="132">
        <v>735.4760000000001</v>
      </c>
      <c r="I80" s="133">
        <v>460.97299999999996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106</v>
      </c>
      <c r="D82" s="29">
        <v>106</v>
      </c>
      <c r="E82" s="29">
        <v>106</v>
      </c>
      <c r="F82" s="30"/>
      <c r="G82" s="30"/>
      <c r="H82" s="131">
        <v>0.125</v>
      </c>
      <c r="I82" s="131">
        <v>0.125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135</v>
      </c>
      <c r="D83" s="29">
        <v>135</v>
      </c>
      <c r="E83" s="29">
        <v>135</v>
      </c>
      <c r="F83" s="30"/>
      <c r="G83" s="30"/>
      <c r="H83" s="131">
        <v>0.148</v>
      </c>
      <c r="I83" s="131">
        <v>0.148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241</v>
      </c>
      <c r="D84" s="37">
        <v>241</v>
      </c>
      <c r="E84" s="37">
        <v>241</v>
      </c>
      <c r="F84" s="38">
        <v>100</v>
      </c>
      <c r="G84" s="39"/>
      <c r="H84" s="132">
        <v>0.273</v>
      </c>
      <c r="I84" s="133">
        <v>0.273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2171123</v>
      </c>
      <c r="D87" s="48">
        <v>1950400</v>
      </c>
      <c r="E87" s="48">
        <v>1966796</v>
      </c>
      <c r="F87" s="49">
        <v>100.84064807219032</v>
      </c>
      <c r="G87" s="39"/>
      <c r="H87" s="136">
        <v>6247.007999999999</v>
      </c>
      <c r="I87" s="137">
        <v>3967.7520000000004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625"/>
  <sheetViews>
    <sheetView view="pageBreakPreview" zoomScale="80" zoomScaleSheetLayoutView="80" workbookViewId="0" topLeftCell="A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72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/>
      <c r="D9" s="29"/>
      <c r="E9" s="29"/>
      <c r="F9" s="30"/>
      <c r="G9" s="30"/>
      <c r="H9" s="131"/>
      <c r="I9" s="131"/>
      <c r="J9" s="131"/>
      <c r="K9" s="31"/>
    </row>
    <row r="10" spans="1:11" s="32" customFormat="1" ht="11.25" customHeight="1">
      <c r="A10" s="34" t="s">
        <v>8</v>
      </c>
      <c r="B10" s="28"/>
      <c r="C10" s="29"/>
      <c r="D10" s="29"/>
      <c r="E10" s="29"/>
      <c r="F10" s="30"/>
      <c r="G10" s="30"/>
      <c r="H10" s="131"/>
      <c r="I10" s="131"/>
      <c r="J10" s="131"/>
      <c r="K10" s="31"/>
    </row>
    <row r="11" spans="1:11" s="32" customFormat="1" ht="11.25" customHeight="1">
      <c r="A11" s="27" t="s">
        <v>9</v>
      </c>
      <c r="B11" s="28"/>
      <c r="C11" s="29"/>
      <c r="D11" s="29"/>
      <c r="E11" s="29"/>
      <c r="F11" s="30"/>
      <c r="G11" s="30"/>
      <c r="H11" s="131"/>
      <c r="I11" s="131"/>
      <c r="J11" s="131"/>
      <c r="K11" s="31"/>
    </row>
    <row r="12" spans="1:11" s="32" customFormat="1" ht="11.25" customHeight="1">
      <c r="A12" s="34" t="s">
        <v>10</v>
      </c>
      <c r="B12" s="28"/>
      <c r="C12" s="29"/>
      <c r="D12" s="29"/>
      <c r="E12" s="29"/>
      <c r="F12" s="30"/>
      <c r="G12" s="30"/>
      <c r="H12" s="131"/>
      <c r="I12" s="131"/>
      <c r="J12" s="131"/>
      <c r="K12" s="31"/>
    </row>
    <row r="13" spans="1:11" s="23" customFormat="1" ht="11.25" customHeight="1">
      <c r="A13" s="35" t="s">
        <v>11</v>
      </c>
      <c r="B13" s="36"/>
      <c r="C13" s="37"/>
      <c r="D13" s="37"/>
      <c r="E13" s="37"/>
      <c r="F13" s="38"/>
      <c r="G13" s="39"/>
      <c r="H13" s="132"/>
      <c r="I13" s="133"/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/>
      <c r="D17" s="37"/>
      <c r="E17" s="37"/>
      <c r="F17" s="38"/>
      <c r="G17" s="39"/>
      <c r="H17" s="132"/>
      <c r="I17" s="133"/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/>
      <c r="D19" s="29"/>
      <c r="E19" s="29"/>
      <c r="F19" s="30"/>
      <c r="G19" s="30"/>
      <c r="H19" s="131"/>
      <c r="I19" s="131"/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/>
      <c r="D22" s="37"/>
      <c r="E22" s="37"/>
      <c r="F22" s="38"/>
      <c r="G22" s="39"/>
      <c r="H22" s="132"/>
      <c r="I22" s="133"/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/>
      <c r="D24" s="37"/>
      <c r="E24" s="37"/>
      <c r="F24" s="38"/>
      <c r="G24" s="39"/>
      <c r="H24" s="132"/>
      <c r="I24" s="133"/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/>
      <c r="D26" s="37"/>
      <c r="E26" s="37"/>
      <c r="F26" s="38"/>
      <c r="G26" s="39"/>
      <c r="H26" s="132"/>
      <c r="I26" s="133"/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2744</v>
      </c>
      <c r="D28" s="29">
        <v>2862</v>
      </c>
      <c r="E28" s="29">
        <v>2800</v>
      </c>
      <c r="F28" s="30"/>
      <c r="G28" s="30"/>
      <c r="H28" s="131">
        <v>8.459</v>
      </c>
      <c r="I28" s="131">
        <v>9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5345</v>
      </c>
      <c r="D29" s="29">
        <v>4444</v>
      </c>
      <c r="E29" s="29">
        <v>4488</v>
      </c>
      <c r="F29" s="30"/>
      <c r="G29" s="30"/>
      <c r="H29" s="131">
        <v>10.679</v>
      </c>
      <c r="I29" s="131">
        <v>1.471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3374</v>
      </c>
      <c r="D30" s="29">
        <v>6614</v>
      </c>
      <c r="E30" s="29">
        <v>6500</v>
      </c>
      <c r="F30" s="30"/>
      <c r="G30" s="30"/>
      <c r="H30" s="131">
        <v>6.649</v>
      </c>
      <c r="I30" s="131">
        <v>4.137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11463</v>
      </c>
      <c r="D31" s="37">
        <v>13920</v>
      </c>
      <c r="E31" s="37">
        <v>13788</v>
      </c>
      <c r="F31" s="38">
        <v>99.05172413793103</v>
      </c>
      <c r="G31" s="39"/>
      <c r="H31" s="132">
        <v>25.787</v>
      </c>
      <c r="I31" s="133">
        <v>14.608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319</v>
      </c>
      <c r="D33" s="29">
        <v>280</v>
      </c>
      <c r="E33" s="29">
        <v>290</v>
      </c>
      <c r="F33" s="30"/>
      <c r="G33" s="30"/>
      <c r="H33" s="131">
        <v>0.986</v>
      </c>
      <c r="I33" s="131">
        <v>0.352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648</v>
      </c>
      <c r="D34" s="29">
        <v>750</v>
      </c>
      <c r="E34" s="29">
        <v>750</v>
      </c>
      <c r="F34" s="30"/>
      <c r="G34" s="30"/>
      <c r="H34" s="131">
        <v>1.814</v>
      </c>
      <c r="I34" s="131">
        <v>0.985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386</v>
      </c>
      <c r="D35" s="29">
        <v>350</v>
      </c>
      <c r="E35" s="29">
        <v>350</v>
      </c>
      <c r="F35" s="30"/>
      <c r="G35" s="30"/>
      <c r="H35" s="131">
        <v>1.469</v>
      </c>
      <c r="I35" s="131">
        <v>0.69</v>
      </c>
      <c r="J35" s="131"/>
      <c r="K35" s="31"/>
    </row>
    <row r="36" spans="1:11" s="32" customFormat="1" ht="11.25" customHeight="1">
      <c r="A36" s="34" t="s">
        <v>27</v>
      </c>
      <c r="B36" s="28"/>
      <c r="C36" s="29"/>
      <c r="D36" s="29"/>
      <c r="E36" s="29"/>
      <c r="F36" s="30"/>
      <c r="G36" s="30"/>
      <c r="H36" s="131"/>
      <c r="I36" s="131"/>
      <c r="J36" s="131"/>
      <c r="K36" s="31"/>
    </row>
    <row r="37" spans="1:11" s="23" customFormat="1" ht="11.25" customHeight="1">
      <c r="A37" s="35" t="s">
        <v>28</v>
      </c>
      <c r="B37" s="36"/>
      <c r="C37" s="37">
        <v>1353</v>
      </c>
      <c r="D37" s="37">
        <v>1380</v>
      </c>
      <c r="E37" s="37">
        <v>1390</v>
      </c>
      <c r="F37" s="38">
        <v>100.72463768115942</v>
      </c>
      <c r="G37" s="39"/>
      <c r="H37" s="132">
        <v>4.269</v>
      </c>
      <c r="I37" s="133">
        <v>2.027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11182</v>
      </c>
      <c r="D39" s="37">
        <v>11200</v>
      </c>
      <c r="E39" s="37">
        <v>10600</v>
      </c>
      <c r="F39" s="38">
        <v>94.64285714285714</v>
      </c>
      <c r="G39" s="39"/>
      <c r="H39" s="132">
        <v>18.45</v>
      </c>
      <c r="I39" s="133">
        <v>18.2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4457</v>
      </c>
      <c r="D41" s="29">
        <v>2494</v>
      </c>
      <c r="E41" s="29">
        <v>2500</v>
      </c>
      <c r="F41" s="30"/>
      <c r="G41" s="30"/>
      <c r="H41" s="131">
        <v>9.047</v>
      </c>
      <c r="I41" s="131">
        <v>2.283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4500</v>
      </c>
      <c r="D42" s="29">
        <v>4200</v>
      </c>
      <c r="E42" s="29">
        <v>4400</v>
      </c>
      <c r="F42" s="30"/>
      <c r="G42" s="30"/>
      <c r="H42" s="131">
        <v>15.62</v>
      </c>
      <c r="I42" s="131">
        <v>9.782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1400</v>
      </c>
      <c r="D43" s="29">
        <v>1000</v>
      </c>
      <c r="E43" s="29">
        <v>1000</v>
      </c>
      <c r="F43" s="30"/>
      <c r="G43" s="30"/>
      <c r="H43" s="131">
        <v>2.758</v>
      </c>
      <c r="I43" s="131">
        <v>1.53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10000</v>
      </c>
      <c r="D44" s="29">
        <v>10000</v>
      </c>
      <c r="E44" s="29">
        <v>10000</v>
      </c>
      <c r="F44" s="30"/>
      <c r="G44" s="30"/>
      <c r="H44" s="131">
        <v>35.7</v>
      </c>
      <c r="I44" s="131">
        <v>23.292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700</v>
      </c>
      <c r="D45" s="29">
        <v>650</v>
      </c>
      <c r="E45" s="29">
        <v>600</v>
      </c>
      <c r="F45" s="30"/>
      <c r="G45" s="30"/>
      <c r="H45" s="131">
        <v>1.82</v>
      </c>
      <c r="I45" s="131">
        <v>1.203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10000</v>
      </c>
      <c r="D46" s="29">
        <v>8500</v>
      </c>
      <c r="E46" s="29">
        <v>8000</v>
      </c>
      <c r="F46" s="30"/>
      <c r="G46" s="30"/>
      <c r="H46" s="131">
        <v>24.42</v>
      </c>
      <c r="I46" s="131">
        <v>14.748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5040</v>
      </c>
      <c r="D47" s="29">
        <v>5050</v>
      </c>
      <c r="E47" s="29">
        <v>5050</v>
      </c>
      <c r="F47" s="30"/>
      <c r="G47" s="30"/>
      <c r="H47" s="131">
        <v>11.347</v>
      </c>
      <c r="I47" s="131">
        <v>4.705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1750</v>
      </c>
      <c r="D48" s="29">
        <v>1750</v>
      </c>
      <c r="E48" s="29">
        <v>1750</v>
      </c>
      <c r="F48" s="30"/>
      <c r="G48" s="30"/>
      <c r="H48" s="131">
        <v>5.093</v>
      </c>
      <c r="I48" s="131">
        <v>3.326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2953</v>
      </c>
      <c r="D49" s="29">
        <v>2854</v>
      </c>
      <c r="E49" s="29">
        <v>2854</v>
      </c>
      <c r="F49" s="30"/>
      <c r="G49" s="30"/>
      <c r="H49" s="131">
        <v>6.1</v>
      </c>
      <c r="I49" s="131">
        <v>5.667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40800</v>
      </c>
      <c r="D50" s="37">
        <v>36498</v>
      </c>
      <c r="E50" s="37">
        <v>36154</v>
      </c>
      <c r="F50" s="38">
        <v>99.0574826017864</v>
      </c>
      <c r="G50" s="39"/>
      <c r="H50" s="132">
        <v>111.90499999999999</v>
      </c>
      <c r="I50" s="133">
        <v>66.536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597</v>
      </c>
      <c r="D52" s="37">
        <v>359</v>
      </c>
      <c r="E52" s="37">
        <v>685</v>
      </c>
      <c r="F52" s="38">
        <v>190.80779944289694</v>
      </c>
      <c r="G52" s="39"/>
      <c r="H52" s="132">
        <v>1.574</v>
      </c>
      <c r="I52" s="133">
        <v>0.296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22000</v>
      </c>
      <c r="D54" s="29">
        <v>19440</v>
      </c>
      <c r="E54" s="29">
        <v>20000</v>
      </c>
      <c r="F54" s="30"/>
      <c r="G54" s="30"/>
      <c r="H54" s="131">
        <v>53.65</v>
      </c>
      <c r="I54" s="131">
        <v>13.876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40236</v>
      </c>
      <c r="D55" s="29">
        <v>41043</v>
      </c>
      <c r="E55" s="29">
        <v>41043</v>
      </c>
      <c r="F55" s="30"/>
      <c r="G55" s="30"/>
      <c r="H55" s="131">
        <v>119.184</v>
      </c>
      <c r="I55" s="131">
        <v>36.528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36450</v>
      </c>
      <c r="D56" s="29">
        <v>12200</v>
      </c>
      <c r="E56" s="29">
        <v>16500</v>
      </c>
      <c r="F56" s="30"/>
      <c r="G56" s="30"/>
      <c r="H56" s="131">
        <v>84.437</v>
      </c>
      <c r="I56" s="131">
        <v>11.9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3361</v>
      </c>
      <c r="D57" s="29">
        <v>2491</v>
      </c>
      <c r="E57" s="29">
        <v>3207</v>
      </c>
      <c r="F57" s="30"/>
      <c r="G57" s="30"/>
      <c r="H57" s="131">
        <v>10.325</v>
      </c>
      <c r="I57" s="131">
        <v>5.135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18804</v>
      </c>
      <c r="D58" s="29">
        <v>12446</v>
      </c>
      <c r="E58" s="29">
        <v>12400</v>
      </c>
      <c r="F58" s="30"/>
      <c r="G58" s="30"/>
      <c r="H58" s="131">
        <v>44.548</v>
      </c>
      <c r="I58" s="131">
        <v>9.772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120851</v>
      </c>
      <c r="D59" s="37">
        <v>87620</v>
      </c>
      <c r="E59" s="37">
        <v>93150</v>
      </c>
      <c r="F59" s="38">
        <v>106.31134444190825</v>
      </c>
      <c r="G59" s="39"/>
      <c r="H59" s="132">
        <v>312.144</v>
      </c>
      <c r="I59" s="133">
        <v>77.211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649</v>
      </c>
      <c r="D61" s="29">
        <v>252</v>
      </c>
      <c r="E61" s="29">
        <v>250</v>
      </c>
      <c r="F61" s="30"/>
      <c r="G61" s="30"/>
      <c r="H61" s="131">
        <v>1.116</v>
      </c>
      <c r="I61" s="131">
        <v>0.256</v>
      </c>
      <c r="J61" s="131"/>
      <c r="K61" s="31"/>
    </row>
    <row r="62" spans="1:11" s="32" customFormat="1" ht="11.25" customHeight="1">
      <c r="A62" s="34" t="s">
        <v>48</v>
      </c>
      <c r="B62" s="28"/>
      <c r="C62" s="29"/>
      <c r="D62" s="29">
        <v>42</v>
      </c>
      <c r="E62" s="29">
        <v>42</v>
      </c>
      <c r="F62" s="30"/>
      <c r="G62" s="30"/>
      <c r="H62" s="131"/>
      <c r="I62" s="131">
        <v>0.03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169</v>
      </c>
      <c r="D63" s="29">
        <v>296</v>
      </c>
      <c r="E63" s="29">
        <v>296</v>
      </c>
      <c r="F63" s="30"/>
      <c r="G63" s="30"/>
      <c r="H63" s="131">
        <v>0.338</v>
      </c>
      <c r="I63" s="131">
        <v>0.166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818</v>
      </c>
      <c r="D64" s="37">
        <v>590</v>
      </c>
      <c r="E64" s="37">
        <v>588</v>
      </c>
      <c r="F64" s="38">
        <v>99.66101694915254</v>
      </c>
      <c r="G64" s="39"/>
      <c r="H64" s="132">
        <v>1.4540000000000002</v>
      </c>
      <c r="I64" s="133">
        <v>0.45200000000000007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10450</v>
      </c>
      <c r="D66" s="37">
        <v>10450</v>
      </c>
      <c r="E66" s="37">
        <v>5810</v>
      </c>
      <c r="F66" s="38">
        <v>55.59808612440192</v>
      </c>
      <c r="G66" s="39"/>
      <c r="H66" s="132">
        <v>33.194</v>
      </c>
      <c r="I66" s="133">
        <v>9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1001</v>
      </c>
      <c r="D68" s="29">
        <v>1500</v>
      </c>
      <c r="E68" s="29">
        <v>2500</v>
      </c>
      <c r="F68" s="30"/>
      <c r="G68" s="30"/>
      <c r="H68" s="131">
        <v>2.248</v>
      </c>
      <c r="I68" s="131">
        <v>1.5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9</v>
      </c>
      <c r="D69" s="29">
        <v>40</v>
      </c>
      <c r="E69" s="29">
        <v>100</v>
      </c>
      <c r="F69" s="30"/>
      <c r="G69" s="30"/>
      <c r="H69" s="131">
        <v>0.011</v>
      </c>
      <c r="I69" s="131">
        <v>0.05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1010</v>
      </c>
      <c r="D70" s="37">
        <v>1540</v>
      </c>
      <c r="E70" s="37">
        <v>2600</v>
      </c>
      <c r="F70" s="38">
        <v>168.83116883116884</v>
      </c>
      <c r="G70" s="39"/>
      <c r="H70" s="132">
        <v>2.2590000000000003</v>
      </c>
      <c r="I70" s="133">
        <v>1.55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7854</v>
      </c>
      <c r="D72" s="29">
        <v>8886</v>
      </c>
      <c r="E72" s="29">
        <v>8886</v>
      </c>
      <c r="F72" s="30"/>
      <c r="G72" s="30"/>
      <c r="H72" s="131">
        <v>8.813</v>
      </c>
      <c r="I72" s="131">
        <v>1.013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550</v>
      </c>
      <c r="D73" s="29">
        <v>590</v>
      </c>
      <c r="E73" s="29">
        <v>548</v>
      </c>
      <c r="F73" s="30"/>
      <c r="G73" s="30"/>
      <c r="H73" s="131">
        <v>1.664</v>
      </c>
      <c r="I73" s="131">
        <v>1.77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10458</v>
      </c>
      <c r="D74" s="29">
        <v>13280</v>
      </c>
      <c r="E74" s="29">
        <v>14000</v>
      </c>
      <c r="F74" s="30"/>
      <c r="G74" s="30"/>
      <c r="H74" s="131">
        <v>23.148</v>
      </c>
      <c r="I74" s="131">
        <v>15.936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20147</v>
      </c>
      <c r="D75" s="29">
        <v>14055</v>
      </c>
      <c r="E75" s="29">
        <v>14074</v>
      </c>
      <c r="F75" s="30"/>
      <c r="G75" s="30"/>
      <c r="H75" s="131">
        <v>15.07</v>
      </c>
      <c r="I75" s="131">
        <v>7.309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70</v>
      </c>
      <c r="D76" s="29">
        <v>140</v>
      </c>
      <c r="E76" s="29">
        <v>140</v>
      </c>
      <c r="F76" s="30"/>
      <c r="G76" s="30"/>
      <c r="H76" s="131">
        <v>0.182</v>
      </c>
      <c r="I76" s="131">
        <v>0.126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1376</v>
      </c>
      <c r="D77" s="29">
        <v>2078</v>
      </c>
      <c r="E77" s="29">
        <v>2078</v>
      </c>
      <c r="F77" s="30"/>
      <c r="G77" s="30"/>
      <c r="H77" s="131">
        <v>2.2</v>
      </c>
      <c r="I77" s="131">
        <v>1.364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150</v>
      </c>
      <c r="D78" s="29">
        <v>678</v>
      </c>
      <c r="E78" s="29">
        <v>678</v>
      </c>
      <c r="F78" s="30"/>
      <c r="G78" s="30"/>
      <c r="H78" s="131">
        <v>0.415</v>
      </c>
      <c r="I78" s="131">
        <v>0.65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3225</v>
      </c>
      <c r="D79" s="29">
        <v>5340</v>
      </c>
      <c r="E79" s="29">
        <v>5340</v>
      </c>
      <c r="F79" s="30"/>
      <c r="G79" s="30"/>
      <c r="H79" s="131">
        <v>7.6</v>
      </c>
      <c r="I79" s="131">
        <v>4.272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43830</v>
      </c>
      <c r="D80" s="37">
        <v>45047</v>
      </c>
      <c r="E80" s="37">
        <v>45744</v>
      </c>
      <c r="F80" s="38">
        <v>101.54727284835838</v>
      </c>
      <c r="G80" s="39"/>
      <c r="H80" s="132">
        <v>59.092000000000006</v>
      </c>
      <c r="I80" s="133">
        <v>32.440000000000005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/>
      <c r="D82" s="29"/>
      <c r="E82" s="29"/>
      <c r="F82" s="30"/>
      <c r="G82" s="30"/>
      <c r="H82" s="131"/>
      <c r="I82" s="131"/>
      <c r="J82" s="131"/>
      <c r="K82" s="31"/>
    </row>
    <row r="83" spans="1:11" s="32" customFormat="1" ht="11.25" customHeight="1">
      <c r="A83" s="34" t="s">
        <v>65</v>
      </c>
      <c r="B83" s="28"/>
      <c r="C83" s="29"/>
      <c r="D83" s="29"/>
      <c r="E83" s="29"/>
      <c r="F83" s="30"/>
      <c r="G83" s="30"/>
      <c r="H83" s="131"/>
      <c r="I83" s="131"/>
      <c r="J83" s="131"/>
      <c r="K83" s="31"/>
    </row>
    <row r="84" spans="1:11" s="23" customFormat="1" ht="11.25" customHeight="1">
      <c r="A84" s="35" t="s">
        <v>66</v>
      </c>
      <c r="B84" s="36"/>
      <c r="C84" s="37"/>
      <c r="D84" s="37"/>
      <c r="E84" s="37"/>
      <c r="F84" s="38"/>
      <c r="G84" s="39"/>
      <c r="H84" s="132"/>
      <c r="I84" s="133"/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242354</v>
      </c>
      <c r="D87" s="48">
        <v>208604</v>
      </c>
      <c r="E87" s="48">
        <v>210509</v>
      </c>
      <c r="F87" s="49">
        <v>100.913213552952</v>
      </c>
      <c r="G87" s="39"/>
      <c r="H87" s="136">
        <v>570.128</v>
      </c>
      <c r="I87" s="137">
        <v>222.32000000000002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625"/>
  <sheetViews>
    <sheetView tabSelected="1" view="pageBreakPreview" zoomScale="80" zoomScaleSheetLayoutView="80" workbookViewId="0" topLeftCell="A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73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80</v>
      </c>
      <c r="D9" s="29">
        <v>169</v>
      </c>
      <c r="E9" s="29">
        <v>169</v>
      </c>
      <c r="F9" s="30"/>
      <c r="G9" s="30"/>
      <c r="H9" s="131">
        <v>0.244</v>
      </c>
      <c r="I9" s="131">
        <v>0.254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54</v>
      </c>
      <c r="D10" s="29">
        <v>73</v>
      </c>
      <c r="E10" s="29">
        <v>73</v>
      </c>
      <c r="F10" s="30"/>
      <c r="G10" s="30"/>
      <c r="H10" s="131">
        <v>0.1</v>
      </c>
      <c r="I10" s="131">
        <v>0.042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50</v>
      </c>
      <c r="D11" s="29">
        <v>30</v>
      </c>
      <c r="E11" s="29">
        <v>30</v>
      </c>
      <c r="F11" s="30"/>
      <c r="G11" s="30"/>
      <c r="H11" s="131"/>
      <c r="I11" s="131">
        <v>0.178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17</v>
      </c>
      <c r="D12" s="29">
        <v>15</v>
      </c>
      <c r="E12" s="29">
        <v>15</v>
      </c>
      <c r="F12" s="30"/>
      <c r="G12" s="30"/>
      <c r="H12" s="131">
        <v>0.032</v>
      </c>
      <c r="I12" s="131">
        <v>0.027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201</v>
      </c>
      <c r="D13" s="37">
        <v>287</v>
      </c>
      <c r="E13" s="37">
        <v>287</v>
      </c>
      <c r="F13" s="38">
        <v>100</v>
      </c>
      <c r="G13" s="39"/>
      <c r="H13" s="132">
        <v>0.376</v>
      </c>
      <c r="I13" s="133">
        <v>0.501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>
        <v>7</v>
      </c>
      <c r="E15" s="37">
        <v>7</v>
      </c>
      <c r="F15" s="38">
        <v>100</v>
      </c>
      <c r="G15" s="39"/>
      <c r="H15" s="132"/>
      <c r="I15" s="133">
        <v>0.015</v>
      </c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162</v>
      </c>
      <c r="D17" s="37">
        <v>48</v>
      </c>
      <c r="E17" s="37">
        <v>50</v>
      </c>
      <c r="F17" s="38">
        <v>104.16666666666667</v>
      </c>
      <c r="G17" s="39"/>
      <c r="H17" s="132">
        <v>0.183</v>
      </c>
      <c r="I17" s="133">
        <v>0.029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6390</v>
      </c>
      <c r="D19" s="29">
        <v>5565</v>
      </c>
      <c r="E19" s="29">
        <v>5739</v>
      </c>
      <c r="F19" s="30"/>
      <c r="G19" s="30"/>
      <c r="H19" s="131">
        <v>25.56</v>
      </c>
      <c r="I19" s="131">
        <v>27.547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>
        <v>2</v>
      </c>
      <c r="D21" s="29"/>
      <c r="E21" s="29"/>
      <c r="F21" s="30"/>
      <c r="G21" s="30"/>
      <c r="H21" s="131">
        <v>0.008</v>
      </c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6392</v>
      </c>
      <c r="D22" s="37">
        <v>5565</v>
      </c>
      <c r="E22" s="37">
        <v>5739</v>
      </c>
      <c r="F22" s="38">
        <v>103.1266846361186</v>
      </c>
      <c r="G22" s="39"/>
      <c r="H22" s="132">
        <v>25.567999999999998</v>
      </c>
      <c r="I22" s="133">
        <v>27.547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11508</v>
      </c>
      <c r="D24" s="37">
        <v>11469</v>
      </c>
      <c r="E24" s="37">
        <v>11500</v>
      </c>
      <c r="F24" s="38">
        <v>100.27029383555671</v>
      </c>
      <c r="G24" s="39"/>
      <c r="H24" s="132">
        <v>40.051</v>
      </c>
      <c r="I24" s="133">
        <v>39.856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322</v>
      </c>
      <c r="D26" s="37">
        <v>600</v>
      </c>
      <c r="E26" s="37">
        <v>450</v>
      </c>
      <c r="F26" s="38">
        <v>75</v>
      </c>
      <c r="G26" s="39"/>
      <c r="H26" s="132">
        <v>1.189</v>
      </c>
      <c r="I26" s="133">
        <v>1.5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3871</v>
      </c>
      <c r="D28" s="29">
        <v>5125</v>
      </c>
      <c r="E28" s="29">
        <v>3500</v>
      </c>
      <c r="F28" s="30"/>
      <c r="G28" s="30"/>
      <c r="H28" s="131">
        <v>9.528</v>
      </c>
      <c r="I28" s="131">
        <v>10.5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13115</v>
      </c>
      <c r="D29" s="29">
        <v>15409</v>
      </c>
      <c r="E29" s="29">
        <v>15870</v>
      </c>
      <c r="F29" s="30"/>
      <c r="G29" s="30"/>
      <c r="H29" s="131">
        <v>18.36</v>
      </c>
      <c r="I29" s="131">
        <v>14.798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7684</v>
      </c>
      <c r="D30" s="29">
        <v>10720</v>
      </c>
      <c r="E30" s="29">
        <v>10500</v>
      </c>
      <c r="F30" s="30"/>
      <c r="G30" s="30"/>
      <c r="H30" s="131">
        <v>13.725</v>
      </c>
      <c r="I30" s="131">
        <v>7.015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24670</v>
      </c>
      <c r="D31" s="37">
        <v>31254</v>
      </c>
      <c r="E31" s="37">
        <v>29870</v>
      </c>
      <c r="F31" s="38">
        <v>95.57176681384783</v>
      </c>
      <c r="G31" s="39"/>
      <c r="H31" s="132">
        <v>41.613</v>
      </c>
      <c r="I31" s="133">
        <v>32.313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1335</v>
      </c>
      <c r="D33" s="29">
        <v>1487</v>
      </c>
      <c r="E33" s="29">
        <v>1200</v>
      </c>
      <c r="F33" s="30"/>
      <c r="G33" s="30"/>
      <c r="H33" s="131">
        <v>2.923</v>
      </c>
      <c r="I33" s="131">
        <v>0.863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1934</v>
      </c>
      <c r="D34" s="29">
        <v>2100</v>
      </c>
      <c r="E34" s="29">
        <v>2100</v>
      </c>
      <c r="F34" s="30"/>
      <c r="G34" s="30"/>
      <c r="H34" s="131">
        <v>4.67</v>
      </c>
      <c r="I34" s="131">
        <v>1.163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1511</v>
      </c>
      <c r="D35" s="29">
        <v>1687</v>
      </c>
      <c r="E35" s="29">
        <v>1687</v>
      </c>
      <c r="F35" s="30"/>
      <c r="G35" s="30"/>
      <c r="H35" s="131">
        <v>5.549</v>
      </c>
      <c r="I35" s="131">
        <v>3.787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1340</v>
      </c>
      <c r="D36" s="29">
        <v>1340</v>
      </c>
      <c r="E36" s="29">
        <v>1340</v>
      </c>
      <c r="F36" s="30"/>
      <c r="G36" s="30"/>
      <c r="H36" s="131">
        <v>2.205</v>
      </c>
      <c r="I36" s="131">
        <v>0.417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6120</v>
      </c>
      <c r="D37" s="37">
        <v>6614</v>
      </c>
      <c r="E37" s="37">
        <v>6327</v>
      </c>
      <c r="F37" s="38">
        <v>95.66071968551557</v>
      </c>
      <c r="G37" s="39"/>
      <c r="H37" s="132">
        <v>15.347</v>
      </c>
      <c r="I37" s="133">
        <v>6.2299999999999995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13431</v>
      </c>
      <c r="D39" s="37">
        <v>14400</v>
      </c>
      <c r="E39" s="37">
        <v>12800</v>
      </c>
      <c r="F39" s="38">
        <v>88.88888888888889</v>
      </c>
      <c r="G39" s="39"/>
      <c r="H39" s="132">
        <v>6.044</v>
      </c>
      <c r="I39" s="133">
        <v>6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3121</v>
      </c>
      <c r="D41" s="29">
        <v>4415</v>
      </c>
      <c r="E41" s="29">
        <v>4450</v>
      </c>
      <c r="F41" s="30"/>
      <c r="G41" s="30"/>
      <c r="H41" s="131">
        <v>4.937</v>
      </c>
      <c r="I41" s="131">
        <v>3.746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9462</v>
      </c>
      <c r="D42" s="29">
        <v>12823</v>
      </c>
      <c r="E42" s="29">
        <v>10723</v>
      </c>
      <c r="F42" s="30"/>
      <c r="G42" s="30"/>
      <c r="H42" s="131">
        <v>25.239</v>
      </c>
      <c r="I42" s="131">
        <v>27.832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11815</v>
      </c>
      <c r="D43" s="29">
        <v>11039</v>
      </c>
      <c r="E43" s="29">
        <v>11000</v>
      </c>
      <c r="F43" s="30"/>
      <c r="G43" s="30"/>
      <c r="H43" s="131">
        <v>23.081</v>
      </c>
      <c r="I43" s="131">
        <v>12.707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14995</v>
      </c>
      <c r="D44" s="29">
        <v>15196</v>
      </c>
      <c r="E44" s="29">
        <v>24732</v>
      </c>
      <c r="F44" s="30"/>
      <c r="G44" s="30"/>
      <c r="H44" s="131">
        <v>39.897</v>
      </c>
      <c r="I44" s="131">
        <v>33.339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11239</v>
      </c>
      <c r="D45" s="29">
        <v>10726</v>
      </c>
      <c r="E45" s="29">
        <v>11400</v>
      </c>
      <c r="F45" s="30"/>
      <c r="G45" s="30"/>
      <c r="H45" s="131">
        <v>22.146</v>
      </c>
      <c r="I45" s="131">
        <v>17.565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1741</v>
      </c>
      <c r="D46" s="29">
        <v>1206</v>
      </c>
      <c r="E46" s="29">
        <v>4200</v>
      </c>
      <c r="F46" s="30"/>
      <c r="G46" s="30"/>
      <c r="H46" s="131">
        <v>2.557</v>
      </c>
      <c r="I46" s="131">
        <v>1.681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1367</v>
      </c>
      <c r="D47" s="29">
        <v>1912</v>
      </c>
      <c r="E47" s="29">
        <v>1850</v>
      </c>
      <c r="F47" s="30"/>
      <c r="G47" s="30"/>
      <c r="H47" s="131">
        <v>1.495</v>
      </c>
      <c r="I47" s="131">
        <v>1.878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2729</v>
      </c>
      <c r="D48" s="29">
        <v>3194</v>
      </c>
      <c r="E48" s="29">
        <v>3300</v>
      </c>
      <c r="F48" s="30"/>
      <c r="G48" s="30"/>
      <c r="H48" s="131">
        <v>6.023</v>
      </c>
      <c r="I48" s="131">
        <v>6.913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11665</v>
      </c>
      <c r="D49" s="29">
        <v>6532</v>
      </c>
      <c r="E49" s="29">
        <v>6532</v>
      </c>
      <c r="F49" s="30"/>
      <c r="G49" s="30"/>
      <c r="H49" s="131">
        <v>14.726</v>
      </c>
      <c r="I49" s="131">
        <v>9.814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68134</v>
      </c>
      <c r="D50" s="37">
        <v>67043</v>
      </c>
      <c r="E50" s="37">
        <v>78187</v>
      </c>
      <c r="F50" s="38">
        <v>116.62216786241666</v>
      </c>
      <c r="G50" s="39"/>
      <c r="H50" s="132">
        <v>140.101</v>
      </c>
      <c r="I50" s="133">
        <v>115.475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6441</v>
      </c>
      <c r="D52" s="37">
        <v>5860</v>
      </c>
      <c r="E52" s="37">
        <v>7000</v>
      </c>
      <c r="F52" s="38">
        <v>119.45392491467577</v>
      </c>
      <c r="G52" s="39"/>
      <c r="H52" s="132">
        <v>11.616</v>
      </c>
      <c r="I52" s="133">
        <v>4.259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37061</v>
      </c>
      <c r="D54" s="29">
        <v>50607</v>
      </c>
      <c r="E54" s="29">
        <v>50500</v>
      </c>
      <c r="F54" s="30"/>
      <c r="G54" s="30"/>
      <c r="H54" s="131">
        <v>77.044</v>
      </c>
      <c r="I54" s="131">
        <v>52.526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70268</v>
      </c>
      <c r="D55" s="29">
        <v>70292</v>
      </c>
      <c r="E55" s="29">
        <v>70292</v>
      </c>
      <c r="F55" s="30"/>
      <c r="G55" s="30"/>
      <c r="H55" s="131">
        <v>105.4</v>
      </c>
      <c r="I55" s="131">
        <v>21.088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11337</v>
      </c>
      <c r="D56" s="29">
        <v>13830</v>
      </c>
      <c r="E56" s="29">
        <v>13000</v>
      </c>
      <c r="F56" s="30"/>
      <c r="G56" s="30"/>
      <c r="H56" s="131">
        <v>22.149</v>
      </c>
      <c r="I56" s="131">
        <v>9.93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5840</v>
      </c>
      <c r="D57" s="29">
        <v>5842</v>
      </c>
      <c r="E57" s="29">
        <v>7377</v>
      </c>
      <c r="F57" s="30"/>
      <c r="G57" s="30"/>
      <c r="H57" s="131">
        <v>14.764</v>
      </c>
      <c r="I57" s="131">
        <v>9.361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42483</v>
      </c>
      <c r="D58" s="29">
        <v>42144</v>
      </c>
      <c r="E58" s="29">
        <v>42100</v>
      </c>
      <c r="F58" s="30"/>
      <c r="G58" s="30"/>
      <c r="H58" s="131">
        <v>64.444</v>
      </c>
      <c r="I58" s="131">
        <v>23.575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166989</v>
      </c>
      <c r="D59" s="37">
        <v>182715</v>
      </c>
      <c r="E59" s="37">
        <v>183269</v>
      </c>
      <c r="F59" s="38">
        <v>100.30320444407958</v>
      </c>
      <c r="G59" s="39"/>
      <c r="H59" s="132">
        <v>283.80100000000004</v>
      </c>
      <c r="I59" s="133">
        <v>116.48000000000002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2037</v>
      </c>
      <c r="D61" s="29">
        <v>2432</v>
      </c>
      <c r="E61" s="29">
        <v>2450</v>
      </c>
      <c r="F61" s="30"/>
      <c r="G61" s="30"/>
      <c r="H61" s="131">
        <v>4.627</v>
      </c>
      <c r="I61" s="131">
        <v>2.487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1296</v>
      </c>
      <c r="D62" s="29">
        <v>1151</v>
      </c>
      <c r="E62" s="29">
        <v>1151</v>
      </c>
      <c r="F62" s="30"/>
      <c r="G62" s="30"/>
      <c r="H62" s="131">
        <v>1.544</v>
      </c>
      <c r="I62" s="131">
        <v>1.102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1903</v>
      </c>
      <c r="D63" s="29">
        <v>1969</v>
      </c>
      <c r="E63" s="29">
        <v>1969</v>
      </c>
      <c r="F63" s="30"/>
      <c r="G63" s="30"/>
      <c r="H63" s="131">
        <v>4.327</v>
      </c>
      <c r="I63" s="131">
        <v>1.401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5236</v>
      </c>
      <c r="D64" s="37">
        <v>5552</v>
      </c>
      <c r="E64" s="37">
        <v>5570</v>
      </c>
      <c r="F64" s="38">
        <v>100.3242074927954</v>
      </c>
      <c r="G64" s="39"/>
      <c r="H64" s="132">
        <v>10.498</v>
      </c>
      <c r="I64" s="133">
        <v>4.99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14023</v>
      </c>
      <c r="D66" s="37">
        <v>14020</v>
      </c>
      <c r="E66" s="37">
        <v>12976</v>
      </c>
      <c r="F66" s="38">
        <v>92.55349500713267</v>
      </c>
      <c r="G66" s="39"/>
      <c r="H66" s="132">
        <v>27.326</v>
      </c>
      <c r="I66" s="133">
        <v>5.7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38072</v>
      </c>
      <c r="D68" s="29">
        <v>12000</v>
      </c>
      <c r="E68" s="29">
        <v>43000</v>
      </c>
      <c r="F68" s="30"/>
      <c r="G68" s="30"/>
      <c r="H68" s="131">
        <v>80.801</v>
      </c>
      <c r="I68" s="131">
        <v>10.4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5982</v>
      </c>
      <c r="D69" s="29">
        <v>2230</v>
      </c>
      <c r="E69" s="29">
        <v>6000</v>
      </c>
      <c r="F69" s="30"/>
      <c r="G69" s="30"/>
      <c r="H69" s="131">
        <v>8.983</v>
      </c>
      <c r="I69" s="131">
        <v>1.3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44054</v>
      </c>
      <c r="D70" s="37">
        <v>14230</v>
      </c>
      <c r="E70" s="37">
        <v>49000</v>
      </c>
      <c r="F70" s="38">
        <v>344.3429374560787</v>
      </c>
      <c r="G70" s="39"/>
      <c r="H70" s="132">
        <v>89.784</v>
      </c>
      <c r="I70" s="133">
        <v>11.700000000000001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2966</v>
      </c>
      <c r="D72" s="29">
        <v>3443</v>
      </c>
      <c r="E72" s="29">
        <v>3443</v>
      </c>
      <c r="F72" s="30"/>
      <c r="G72" s="30"/>
      <c r="H72" s="131">
        <v>2.829</v>
      </c>
      <c r="I72" s="131">
        <v>0.582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12081</v>
      </c>
      <c r="D73" s="29">
        <v>12025</v>
      </c>
      <c r="E73" s="29">
        <v>12100</v>
      </c>
      <c r="F73" s="30"/>
      <c r="G73" s="30"/>
      <c r="H73" s="131">
        <v>17.787</v>
      </c>
      <c r="I73" s="131">
        <v>17.784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24887</v>
      </c>
      <c r="D74" s="29">
        <v>27200</v>
      </c>
      <c r="E74" s="29">
        <v>27000</v>
      </c>
      <c r="F74" s="30"/>
      <c r="G74" s="30"/>
      <c r="H74" s="131">
        <v>46.389</v>
      </c>
      <c r="I74" s="131">
        <v>27.46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20180</v>
      </c>
      <c r="D75" s="29">
        <v>21993</v>
      </c>
      <c r="E75" s="29">
        <v>21899</v>
      </c>
      <c r="F75" s="30"/>
      <c r="G75" s="30"/>
      <c r="H75" s="131">
        <v>15.398</v>
      </c>
      <c r="I75" s="131">
        <v>14.996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2683</v>
      </c>
      <c r="D76" s="29">
        <v>2275</v>
      </c>
      <c r="E76" s="29">
        <v>2275</v>
      </c>
      <c r="F76" s="30"/>
      <c r="G76" s="30"/>
      <c r="H76" s="131">
        <v>5.097</v>
      </c>
      <c r="I76" s="131">
        <v>2.73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4605</v>
      </c>
      <c r="D77" s="29">
        <v>4390</v>
      </c>
      <c r="E77" s="29">
        <v>4390</v>
      </c>
      <c r="F77" s="30"/>
      <c r="G77" s="30"/>
      <c r="H77" s="131">
        <v>7.138</v>
      </c>
      <c r="I77" s="131">
        <v>3.397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9025</v>
      </c>
      <c r="D78" s="29">
        <v>9174</v>
      </c>
      <c r="E78" s="29">
        <v>9174</v>
      </c>
      <c r="F78" s="30"/>
      <c r="G78" s="30"/>
      <c r="H78" s="131">
        <v>17.914</v>
      </c>
      <c r="I78" s="131">
        <v>9.2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14700</v>
      </c>
      <c r="D79" s="29">
        <v>16340</v>
      </c>
      <c r="E79" s="29">
        <v>16340</v>
      </c>
      <c r="F79" s="30"/>
      <c r="G79" s="30"/>
      <c r="H79" s="131">
        <v>27.612</v>
      </c>
      <c r="I79" s="131">
        <v>13.072</v>
      </c>
      <c r="J79" s="131"/>
      <c r="K79" s="31"/>
    </row>
    <row r="80" spans="1:11" s="23" customFormat="1" ht="11.25" customHeight="1">
      <c r="A80" s="41" t="s">
        <v>63</v>
      </c>
      <c r="B80" s="36"/>
      <c r="C80" s="37">
        <v>91127</v>
      </c>
      <c r="D80" s="37">
        <v>96840</v>
      </c>
      <c r="E80" s="37">
        <v>96621</v>
      </c>
      <c r="F80" s="38">
        <v>99.77385377942998</v>
      </c>
      <c r="G80" s="39"/>
      <c r="H80" s="132">
        <v>140.164</v>
      </c>
      <c r="I80" s="133">
        <v>89.221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84</v>
      </c>
      <c r="D82" s="29">
        <v>84</v>
      </c>
      <c r="E82" s="29">
        <v>84</v>
      </c>
      <c r="F82" s="30"/>
      <c r="G82" s="30"/>
      <c r="H82" s="131">
        <v>0.093</v>
      </c>
      <c r="I82" s="131">
        <v>0.093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225</v>
      </c>
      <c r="D83" s="29">
        <v>225</v>
      </c>
      <c r="E83" s="29">
        <v>225</v>
      </c>
      <c r="F83" s="30"/>
      <c r="G83" s="30"/>
      <c r="H83" s="131">
        <v>0.16</v>
      </c>
      <c r="I83" s="131">
        <v>0.16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309</v>
      </c>
      <c r="D84" s="37">
        <v>309</v>
      </c>
      <c r="E84" s="37">
        <v>309</v>
      </c>
      <c r="F84" s="38">
        <v>100</v>
      </c>
      <c r="G84" s="39"/>
      <c r="H84" s="132">
        <v>0.253</v>
      </c>
      <c r="I84" s="133">
        <v>0.253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459119</v>
      </c>
      <c r="D87" s="48">
        <v>456813</v>
      </c>
      <c r="E87" s="48">
        <v>499962</v>
      </c>
      <c r="F87" s="49">
        <v>109.44565938359898</v>
      </c>
      <c r="G87" s="39"/>
      <c r="H87" s="136">
        <v>833.9140000000001</v>
      </c>
      <c r="I87" s="137">
        <v>462.069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K625"/>
  <sheetViews>
    <sheetView view="pageBreakPreview" zoomScale="80" zoomScaleSheetLayoutView="80" workbookViewId="0" topLeftCell="A11">
      <selection activeCell="M19" sqref="M19"/>
    </sheetView>
  </sheetViews>
  <sheetFormatPr defaultColWidth="9.8515625" defaultRowHeight="11.25" customHeight="1"/>
  <cols>
    <col min="1" max="1" width="19.421875" style="57" customWidth="1"/>
    <col min="2" max="2" width="0.85546875" style="57" customWidth="1"/>
    <col min="3" max="6" width="12.421875" style="57" customWidth="1"/>
    <col min="7" max="7" width="0.5625" style="57" customWidth="1"/>
    <col min="8" max="11" width="12.421875" style="57" customWidth="1"/>
    <col min="12" max="16384" width="9.8515625" style="57" customWidth="1"/>
  </cols>
  <sheetData>
    <row r="1" spans="1:11" s="1" customFormat="1" ht="12.7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" customFormat="1" ht="11.25" customHeight="1">
      <c r="A2" s="3" t="s">
        <v>74</v>
      </c>
      <c r="B2" s="2"/>
      <c r="C2" s="2"/>
      <c r="D2" s="2"/>
      <c r="E2" s="4"/>
      <c r="F2" s="2"/>
      <c r="G2" s="2"/>
      <c r="H2" s="2"/>
      <c r="I2" s="5"/>
      <c r="J2" s="163" t="s">
        <v>69</v>
      </c>
      <c r="K2" s="163"/>
    </row>
    <row r="3" spans="1:11" s="1" customFormat="1" ht="11.2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9" customFormat="1" ht="11.25" customHeight="1">
      <c r="A4" s="7" t="s">
        <v>1</v>
      </c>
      <c r="B4" s="8"/>
      <c r="C4" s="164" t="s">
        <v>2</v>
      </c>
      <c r="D4" s="165"/>
      <c r="E4" s="165"/>
      <c r="F4" s="166"/>
      <c r="G4" s="8"/>
      <c r="H4" s="167" t="s">
        <v>3</v>
      </c>
      <c r="I4" s="168"/>
      <c r="J4" s="168"/>
      <c r="K4" s="169"/>
    </row>
    <row r="5" spans="1:11" s="9" customFormat="1" ht="11.25" customHeight="1" thickBot="1">
      <c r="A5" s="10" t="s">
        <v>4</v>
      </c>
      <c r="B5" s="8"/>
      <c r="C5" s="11"/>
      <c r="D5" s="12"/>
      <c r="E5" s="12"/>
      <c r="F5" s="13"/>
      <c r="G5" s="8"/>
      <c r="H5" s="11"/>
      <c r="I5" s="12"/>
      <c r="J5" s="12"/>
      <c r="K5" s="13"/>
    </row>
    <row r="6" spans="1:11" s="9" customFormat="1" ht="11.25" customHeight="1">
      <c r="A6" s="10" t="s">
        <v>5</v>
      </c>
      <c r="B6" s="8"/>
      <c r="C6" s="14">
        <v>2022</v>
      </c>
      <c r="D6" s="15">
        <v>2023</v>
      </c>
      <c r="E6" s="15">
        <v>2024</v>
      </c>
      <c r="F6" s="16">
        <v>2024</v>
      </c>
      <c r="G6" s="17"/>
      <c r="H6" s="14">
        <v>2022</v>
      </c>
      <c r="I6" s="15">
        <v>2023</v>
      </c>
      <c r="J6" s="15">
        <v>2024</v>
      </c>
      <c r="K6" s="16">
        <v>2024</v>
      </c>
    </row>
    <row r="7" spans="1:11" s="9" customFormat="1" ht="11.25" customHeight="1" thickBot="1">
      <c r="A7" s="18"/>
      <c r="B7" s="8"/>
      <c r="C7" s="20" t="s">
        <v>6</v>
      </c>
      <c r="D7" s="20" t="s">
        <v>6</v>
      </c>
      <c r="E7" s="20">
        <v>10</v>
      </c>
      <c r="F7" s="21" t="s">
        <v>331</v>
      </c>
      <c r="G7" s="22"/>
      <c r="H7" s="20" t="s">
        <v>6</v>
      </c>
      <c r="I7" s="20" t="s">
        <v>6</v>
      </c>
      <c r="J7" s="20"/>
      <c r="K7" s="21" t="s">
        <v>331</v>
      </c>
    </row>
    <row r="8" spans="1:11" s="1" customFormat="1" ht="11.25" customHeight="1">
      <c r="A8" s="24"/>
      <c r="B8" s="25"/>
      <c r="C8" s="25"/>
      <c r="D8" s="25"/>
      <c r="E8" s="25"/>
      <c r="F8" s="25"/>
      <c r="G8" s="2"/>
      <c r="H8" s="25"/>
      <c r="I8" s="25"/>
      <c r="J8" s="25"/>
      <c r="K8" s="26"/>
    </row>
    <row r="9" spans="1:11" s="32" customFormat="1" ht="11.25" customHeight="1">
      <c r="A9" s="27" t="s">
        <v>7</v>
      </c>
      <c r="B9" s="28"/>
      <c r="C9" s="29">
        <v>19</v>
      </c>
      <c r="D9" s="29">
        <v>24</v>
      </c>
      <c r="E9" s="29">
        <v>24</v>
      </c>
      <c r="F9" s="30"/>
      <c r="G9" s="30"/>
      <c r="H9" s="131">
        <v>0.079</v>
      </c>
      <c r="I9" s="131">
        <v>0.07</v>
      </c>
      <c r="J9" s="131"/>
      <c r="K9" s="31"/>
    </row>
    <row r="10" spans="1:11" s="32" customFormat="1" ht="11.25" customHeight="1">
      <c r="A10" s="34" t="s">
        <v>8</v>
      </c>
      <c r="B10" s="28"/>
      <c r="C10" s="29">
        <v>411</v>
      </c>
      <c r="D10" s="29">
        <v>453</v>
      </c>
      <c r="E10" s="29">
        <v>453</v>
      </c>
      <c r="F10" s="30"/>
      <c r="G10" s="30"/>
      <c r="H10" s="131">
        <v>1.644</v>
      </c>
      <c r="I10" s="131">
        <v>1.034</v>
      </c>
      <c r="J10" s="131"/>
      <c r="K10" s="31"/>
    </row>
    <row r="11" spans="1:11" s="32" customFormat="1" ht="11.25" customHeight="1">
      <c r="A11" s="27" t="s">
        <v>9</v>
      </c>
      <c r="B11" s="28"/>
      <c r="C11" s="29">
        <v>3907</v>
      </c>
      <c r="D11" s="29">
        <v>3620</v>
      </c>
      <c r="E11" s="29">
        <v>3620</v>
      </c>
      <c r="F11" s="30"/>
      <c r="G11" s="30"/>
      <c r="H11" s="131">
        <v>13.382</v>
      </c>
      <c r="I11" s="131">
        <v>13.196</v>
      </c>
      <c r="J11" s="131"/>
      <c r="K11" s="31"/>
    </row>
    <row r="12" spans="1:11" s="32" customFormat="1" ht="11.25" customHeight="1">
      <c r="A12" s="34" t="s">
        <v>10</v>
      </c>
      <c r="B12" s="28"/>
      <c r="C12" s="29">
        <v>25</v>
      </c>
      <c r="D12" s="29">
        <v>50</v>
      </c>
      <c r="E12" s="29">
        <v>50</v>
      </c>
      <c r="F12" s="30"/>
      <c r="G12" s="30"/>
      <c r="H12" s="131">
        <v>0.081</v>
      </c>
      <c r="I12" s="131">
        <v>0.156</v>
      </c>
      <c r="J12" s="131"/>
      <c r="K12" s="31"/>
    </row>
    <row r="13" spans="1:11" s="23" customFormat="1" ht="11.25" customHeight="1">
      <c r="A13" s="35" t="s">
        <v>11</v>
      </c>
      <c r="B13" s="36"/>
      <c r="C13" s="37">
        <v>4362</v>
      </c>
      <c r="D13" s="37">
        <v>4147</v>
      </c>
      <c r="E13" s="37">
        <v>4147</v>
      </c>
      <c r="F13" s="38">
        <v>100</v>
      </c>
      <c r="G13" s="39"/>
      <c r="H13" s="132">
        <v>15.186</v>
      </c>
      <c r="I13" s="133">
        <v>14.456000000000001</v>
      </c>
      <c r="J13" s="133"/>
      <c r="K13" s="40"/>
    </row>
    <row r="14" spans="1:11" s="32" customFormat="1" ht="11.25" customHeight="1">
      <c r="A14" s="34"/>
      <c r="B14" s="28"/>
      <c r="C14" s="29"/>
      <c r="D14" s="29"/>
      <c r="E14" s="29"/>
      <c r="F14" s="30"/>
      <c r="G14" s="30"/>
      <c r="H14" s="131"/>
      <c r="I14" s="131"/>
      <c r="J14" s="131"/>
      <c r="K14" s="31"/>
    </row>
    <row r="15" spans="1:11" s="23" customFormat="1" ht="11.25" customHeight="1">
      <c r="A15" s="35" t="s">
        <v>12</v>
      </c>
      <c r="B15" s="36"/>
      <c r="C15" s="37"/>
      <c r="D15" s="37"/>
      <c r="E15" s="37"/>
      <c r="F15" s="38"/>
      <c r="G15" s="39"/>
      <c r="H15" s="132"/>
      <c r="I15" s="133"/>
      <c r="J15" s="133"/>
      <c r="K15" s="40"/>
    </row>
    <row r="16" spans="1:11" s="32" customFormat="1" ht="11.25" customHeight="1">
      <c r="A16" s="33"/>
      <c r="B16" s="28"/>
      <c r="C16" s="29"/>
      <c r="D16" s="29"/>
      <c r="E16" s="29"/>
      <c r="F16" s="30"/>
      <c r="G16" s="30"/>
      <c r="H16" s="131"/>
      <c r="I16" s="131"/>
      <c r="J16" s="131"/>
      <c r="K16" s="31"/>
    </row>
    <row r="17" spans="1:11" s="23" customFormat="1" ht="11.25" customHeight="1">
      <c r="A17" s="35" t="s">
        <v>13</v>
      </c>
      <c r="B17" s="36"/>
      <c r="C17" s="37">
        <v>28</v>
      </c>
      <c r="D17" s="37">
        <v>30</v>
      </c>
      <c r="E17" s="37">
        <v>58</v>
      </c>
      <c r="F17" s="38">
        <v>193.33333333333334</v>
      </c>
      <c r="G17" s="39"/>
      <c r="H17" s="132">
        <v>0.059</v>
      </c>
      <c r="I17" s="133">
        <v>0.028</v>
      </c>
      <c r="J17" s="133"/>
      <c r="K17" s="40"/>
    </row>
    <row r="18" spans="1:11" s="32" customFormat="1" ht="11.25" customHeight="1">
      <c r="A18" s="34"/>
      <c r="B18" s="28"/>
      <c r="C18" s="29"/>
      <c r="D18" s="29"/>
      <c r="E18" s="29"/>
      <c r="F18" s="30"/>
      <c r="G18" s="30"/>
      <c r="H18" s="131"/>
      <c r="I18" s="131"/>
      <c r="J18" s="131"/>
      <c r="K18" s="31"/>
    </row>
    <row r="19" spans="1:11" s="32" customFormat="1" ht="11.25" customHeight="1">
      <c r="A19" s="27" t="s">
        <v>14</v>
      </c>
      <c r="B19" s="28"/>
      <c r="C19" s="29">
        <v>192</v>
      </c>
      <c r="D19" s="29">
        <v>303</v>
      </c>
      <c r="E19" s="29">
        <v>318</v>
      </c>
      <c r="F19" s="30"/>
      <c r="G19" s="30"/>
      <c r="H19" s="131">
        <v>0.653</v>
      </c>
      <c r="I19" s="131">
        <v>1.749</v>
      </c>
      <c r="J19" s="131"/>
      <c r="K19" s="31"/>
    </row>
    <row r="20" spans="1:11" s="32" customFormat="1" ht="11.25" customHeight="1">
      <c r="A20" s="34" t="s">
        <v>15</v>
      </c>
      <c r="B20" s="28"/>
      <c r="C20" s="29"/>
      <c r="D20" s="29"/>
      <c r="E20" s="29"/>
      <c r="F20" s="30"/>
      <c r="G20" s="30"/>
      <c r="H20" s="131"/>
      <c r="I20" s="131"/>
      <c r="J20" s="131"/>
      <c r="K20" s="31"/>
    </row>
    <row r="21" spans="1:11" s="32" customFormat="1" ht="11.25" customHeight="1">
      <c r="A21" s="34" t="s">
        <v>16</v>
      </c>
      <c r="B21" s="28"/>
      <c r="C21" s="29"/>
      <c r="D21" s="29"/>
      <c r="E21" s="29"/>
      <c r="F21" s="30"/>
      <c r="G21" s="30"/>
      <c r="H21" s="131"/>
      <c r="I21" s="131"/>
      <c r="J21" s="131"/>
      <c r="K21" s="31"/>
    </row>
    <row r="22" spans="1:11" s="23" customFormat="1" ht="11.25" customHeight="1">
      <c r="A22" s="35" t="s">
        <v>17</v>
      </c>
      <c r="B22" s="36"/>
      <c r="C22" s="37">
        <v>192</v>
      </c>
      <c r="D22" s="37">
        <v>303</v>
      </c>
      <c r="E22" s="37">
        <v>318</v>
      </c>
      <c r="F22" s="38">
        <v>104.95049504950495</v>
      </c>
      <c r="G22" s="39"/>
      <c r="H22" s="132">
        <v>0.653</v>
      </c>
      <c r="I22" s="133">
        <v>1.749</v>
      </c>
      <c r="J22" s="133"/>
      <c r="K22" s="40"/>
    </row>
    <row r="23" spans="1:11" s="32" customFormat="1" ht="11.25" customHeight="1">
      <c r="A23" s="34"/>
      <c r="B23" s="28"/>
      <c r="C23" s="29"/>
      <c r="D23" s="29"/>
      <c r="E23" s="29"/>
      <c r="F23" s="30"/>
      <c r="G23" s="30"/>
      <c r="H23" s="131"/>
      <c r="I23" s="131"/>
      <c r="J23" s="131"/>
      <c r="K23" s="31"/>
    </row>
    <row r="24" spans="1:11" s="23" customFormat="1" ht="11.25" customHeight="1">
      <c r="A24" s="35" t="s">
        <v>18</v>
      </c>
      <c r="B24" s="36"/>
      <c r="C24" s="37">
        <v>100</v>
      </c>
      <c r="D24" s="37">
        <v>157</v>
      </c>
      <c r="E24" s="37">
        <v>150</v>
      </c>
      <c r="F24" s="38">
        <v>95.54140127388536</v>
      </c>
      <c r="G24" s="39"/>
      <c r="H24" s="132">
        <v>0.247</v>
      </c>
      <c r="I24" s="133">
        <v>0.239</v>
      </c>
      <c r="J24" s="133"/>
      <c r="K24" s="40"/>
    </row>
    <row r="25" spans="1:11" s="32" customFormat="1" ht="11.25" customHeight="1">
      <c r="A25" s="34"/>
      <c r="B25" s="28"/>
      <c r="C25" s="29"/>
      <c r="D25" s="29"/>
      <c r="E25" s="29"/>
      <c r="F25" s="30"/>
      <c r="G25" s="30"/>
      <c r="H25" s="131"/>
      <c r="I25" s="131"/>
      <c r="J25" s="131"/>
      <c r="K25" s="31"/>
    </row>
    <row r="26" spans="1:11" s="23" customFormat="1" ht="11.25" customHeight="1">
      <c r="A26" s="35" t="s">
        <v>19</v>
      </c>
      <c r="B26" s="36"/>
      <c r="C26" s="37">
        <v>41</v>
      </c>
      <c r="D26" s="37">
        <v>60</v>
      </c>
      <c r="E26" s="37">
        <v>50</v>
      </c>
      <c r="F26" s="38">
        <v>83.33333333333333</v>
      </c>
      <c r="G26" s="39"/>
      <c r="H26" s="132">
        <v>0.125</v>
      </c>
      <c r="I26" s="133">
        <v>0.16</v>
      </c>
      <c r="J26" s="133"/>
      <c r="K26" s="40"/>
    </row>
    <row r="27" spans="1:11" s="32" customFormat="1" ht="11.25" customHeight="1">
      <c r="A27" s="34"/>
      <c r="B27" s="28"/>
      <c r="C27" s="29"/>
      <c r="D27" s="29"/>
      <c r="E27" s="29"/>
      <c r="F27" s="30"/>
      <c r="G27" s="30"/>
      <c r="H27" s="131"/>
      <c r="I27" s="131"/>
      <c r="J27" s="131"/>
      <c r="K27" s="31"/>
    </row>
    <row r="28" spans="1:11" s="32" customFormat="1" ht="11.25" customHeight="1">
      <c r="A28" s="34" t="s">
        <v>20</v>
      </c>
      <c r="B28" s="28"/>
      <c r="C28" s="29">
        <v>298</v>
      </c>
      <c r="D28" s="29">
        <v>436</v>
      </c>
      <c r="E28" s="29">
        <v>400</v>
      </c>
      <c r="F28" s="30"/>
      <c r="G28" s="30"/>
      <c r="H28" s="131">
        <v>0.586</v>
      </c>
      <c r="I28" s="131">
        <v>0.8</v>
      </c>
      <c r="J28" s="131"/>
      <c r="K28" s="31"/>
    </row>
    <row r="29" spans="1:11" s="32" customFormat="1" ht="11.25" customHeight="1">
      <c r="A29" s="34" t="s">
        <v>21</v>
      </c>
      <c r="B29" s="28"/>
      <c r="C29" s="29">
        <v>3433</v>
      </c>
      <c r="D29" s="29">
        <v>2555</v>
      </c>
      <c r="E29" s="29">
        <v>2632</v>
      </c>
      <c r="F29" s="30"/>
      <c r="G29" s="30"/>
      <c r="H29" s="131">
        <v>5.816</v>
      </c>
      <c r="I29" s="131">
        <v>3.328</v>
      </c>
      <c r="J29" s="131"/>
      <c r="K29" s="31"/>
    </row>
    <row r="30" spans="1:11" s="32" customFormat="1" ht="11.25" customHeight="1">
      <c r="A30" s="34" t="s">
        <v>22</v>
      </c>
      <c r="B30" s="28"/>
      <c r="C30" s="29">
        <v>3832</v>
      </c>
      <c r="D30" s="29">
        <v>3935</v>
      </c>
      <c r="E30" s="29">
        <v>4000</v>
      </c>
      <c r="F30" s="30"/>
      <c r="G30" s="30"/>
      <c r="H30" s="131">
        <v>5.769</v>
      </c>
      <c r="I30" s="131">
        <v>3.819</v>
      </c>
      <c r="J30" s="131"/>
      <c r="K30" s="31"/>
    </row>
    <row r="31" spans="1:11" s="23" customFormat="1" ht="11.25" customHeight="1">
      <c r="A31" s="41" t="s">
        <v>23</v>
      </c>
      <c r="B31" s="36"/>
      <c r="C31" s="37">
        <v>7563</v>
      </c>
      <c r="D31" s="37">
        <v>6926</v>
      </c>
      <c r="E31" s="37">
        <v>7032</v>
      </c>
      <c r="F31" s="38">
        <v>101.53046491481375</v>
      </c>
      <c r="G31" s="39"/>
      <c r="H31" s="132">
        <v>12.171</v>
      </c>
      <c r="I31" s="133">
        <v>7.947</v>
      </c>
      <c r="J31" s="133"/>
      <c r="K31" s="40"/>
    </row>
    <row r="32" spans="1:11" s="32" customFormat="1" ht="11.25" customHeight="1">
      <c r="A32" s="34"/>
      <c r="B32" s="28"/>
      <c r="C32" s="29"/>
      <c r="D32" s="29"/>
      <c r="E32" s="29"/>
      <c r="F32" s="30"/>
      <c r="G32" s="30"/>
      <c r="H32" s="131"/>
      <c r="I32" s="131"/>
      <c r="J32" s="131"/>
      <c r="K32" s="31"/>
    </row>
    <row r="33" spans="1:11" s="32" customFormat="1" ht="11.25" customHeight="1">
      <c r="A33" s="34" t="s">
        <v>24</v>
      </c>
      <c r="B33" s="28"/>
      <c r="C33" s="29">
        <v>53</v>
      </c>
      <c r="D33" s="29">
        <v>77</v>
      </c>
      <c r="E33" s="29">
        <v>60</v>
      </c>
      <c r="F33" s="30"/>
      <c r="G33" s="30"/>
      <c r="H33" s="131">
        <v>0.141</v>
      </c>
      <c r="I33" s="131">
        <v>0.072</v>
      </c>
      <c r="J33" s="131"/>
      <c r="K33" s="31"/>
    </row>
    <row r="34" spans="1:11" s="32" customFormat="1" ht="11.25" customHeight="1">
      <c r="A34" s="34" t="s">
        <v>25</v>
      </c>
      <c r="B34" s="28"/>
      <c r="C34" s="29">
        <v>419</v>
      </c>
      <c r="D34" s="29">
        <v>480</v>
      </c>
      <c r="E34" s="29">
        <v>480</v>
      </c>
      <c r="F34" s="30"/>
      <c r="G34" s="30"/>
      <c r="H34" s="131">
        <v>1.097</v>
      </c>
      <c r="I34" s="131">
        <v>0.32</v>
      </c>
      <c r="J34" s="131"/>
      <c r="K34" s="31"/>
    </row>
    <row r="35" spans="1:11" s="32" customFormat="1" ht="11.25" customHeight="1">
      <c r="A35" s="34" t="s">
        <v>26</v>
      </c>
      <c r="B35" s="28"/>
      <c r="C35" s="29">
        <v>581</v>
      </c>
      <c r="D35" s="29">
        <v>812</v>
      </c>
      <c r="E35" s="29">
        <v>812</v>
      </c>
      <c r="F35" s="30"/>
      <c r="G35" s="30"/>
      <c r="H35" s="131">
        <v>1.929</v>
      </c>
      <c r="I35" s="131">
        <v>1.446</v>
      </c>
      <c r="J35" s="131"/>
      <c r="K35" s="31"/>
    </row>
    <row r="36" spans="1:11" s="32" customFormat="1" ht="11.25" customHeight="1">
      <c r="A36" s="34" t="s">
        <v>27</v>
      </c>
      <c r="B36" s="28"/>
      <c r="C36" s="29">
        <v>1</v>
      </c>
      <c r="D36" s="29">
        <v>1</v>
      </c>
      <c r="E36" s="29"/>
      <c r="F36" s="30"/>
      <c r="G36" s="30"/>
      <c r="H36" s="131">
        <v>0.001</v>
      </c>
      <c r="I36" s="131">
        <v>0.001</v>
      </c>
      <c r="J36" s="131"/>
      <c r="K36" s="31"/>
    </row>
    <row r="37" spans="1:11" s="23" customFormat="1" ht="11.25" customHeight="1">
      <c r="A37" s="35" t="s">
        <v>28</v>
      </c>
      <c r="B37" s="36"/>
      <c r="C37" s="37">
        <v>1054</v>
      </c>
      <c r="D37" s="37">
        <v>1370</v>
      </c>
      <c r="E37" s="37">
        <v>1352</v>
      </c>
      <c r="F37" s="38">
        <v>98.68613138686132</v>
      </c>
      <c r="G37" s="39"/>
      <c r="H37" s="132">
        <v>3.1679999999999997</v>
      </c>
      <c r="I37" s="133">
        <v>1.839</v>
      </c>
      <c r="J37" s="133"/>
      <c r="K37" s="40"/>
    </row>
    <row r="38" spans="1:11" s="32" customFormat="1" ht="11.25" customHeight="1">
      <c r="A38" s="34"/>
      <c r="B38" s="28"/>
      <c r="C38" s="29"/>
      <c r="D38" s="29"/>
      <c r="E38" s="29"/>
      <c r="F38" s="30"/>
      <c r="G38" s="30"/>
      <c r="H38" s="131"/>
      <c r="I38" s="131"/>
      <c r="J38" s="131"/>
      <c r="K38" s="31"/>
    </row>
    <row r="39" spans="1:11" s="23" customFormat="1" ht="11.25" customHeight="1">
      <c r="A39" s="35" t="s">
        <v>29</v>
      </c>
      <c r="B39" s="36"/>
      <c r="C39" s="37">
        <v>18</v>
      </c>
      <c r="D39" s="37">
        <v>18</v>
      </c>
      <c r="E39" s="37">
        <v>15</v>
      </c>
      <c r="F39" s="38">
        <v>83.33333333333333</v>
      </c>
      <c r="G39" s="39"/>
      <c r="H39" s="132">
        <v>0.017</v>
      </c>
      <c r="I39" s="133">
        <v>0.017</v>
      </c>
      <c r="J39" s="133"/>
      <c r="K39" s="40"/>
    </row>
    <row r="40" spans="1:11" s="32" customFormat="1" ht="11.25" customHeight="1">
      <c r="A40" s="34"/>
      <c r="B40" s="28"/>
      <c r="C40" s="29"/>
      <c r="D40" s="29"/>
      <c r="E40" s="29"/>
      <c r="F40" s="30"/>
      <c r="G40" s="30"/>
      <c r="H40" s="131"/>
      <c r="I40" s="131"/>
      <c r="J40" s="131"/>
      <c r="K40" s="31"/>
    </row>
    <row r="41" spans="1:11" s="32" customFormat="1" ht="11.25" customHeight="1">
      <c r="A41" s="27" t="s">
        <v>30</v>
      </c>
      <c r="B41" s="28"/>
      <c r="C41" s="29">
        <v>9943</v>
      </c>
      <c r="D41" s="29">
        <v>6407</v>
      </c>
      <c r="E41" s="29">
        <v>6430</v>
      </c>
      <c r="F41" s="30"/>
      <c r="G41" s="30"/>
      <c r="H41" s="131">
        <v>9.975</v>
      </c>
      <c r="I41" s="131">
        <v>5.159</v>
      </c>
      <c r="J41" s="131"/>
      <c r="K41" s="31"/>
    </row>
    <row r="42" spans="1:11" s="32" customFormat="1" ht="11.25" customHeight="1">
      <c r="A42" s="34" t="s">
        <v>31</v>
      </c>
      <c r="B42" s="28"/>
      <c r="C42" s="29">
        <v>3740</v>
      </c>
      <c r="D42" s="29">
        <v>3108</v>
      </c>
      <c r="E42" s="29">
        <v>3441</v>
      </c>
      <c r="F42" s="30"/>
      <c r="G42" s="30"/>
      <c r="H42" s="131">
        <v>8.141</v>
      </c>
      <c r="I42" s="131">
        <v>5.55</v>
      </c>
      <c r="J42" s="131"/>
      <c r="K42" s="31"/>
    </row>
    <row r="43" spans="1:11" s="32" customFormat="1" ht="11.25" customHeight="1">
      <c r="A43" s="34" t="s">
        <v>32</v>
      </c>
      <c r="B43" s="28"/>
      <c r="C43" s="29">
        <v>9605</v>
      </c>
      <c r="D43" s="29">
        <v>10491</v>
      </c>
      <c r="E43" s="29">
        <v>11000</v>
      </c>
      <c r="F43" s="30"/>
      <c r="G43" s="30"/>
      <c r="H43" s="131">
        <v>15.078</v>
      </c>
      <c r="I43" s="131">
        <v>15.591</v>
      </c>
      <c r="J43" s="131"/>
      <c r="K43" s="31"/>
    </row>
    <row r="44" spans="1:11" s="32" customFormat="1" ht="11.25" customHeight="1">
      <c r="A44" s="34" t="s">
        <v>33</v>
      </c>
      <c r="B44" s="28"/>
      <c r="C44" s="29">
        <v>15183</v>
      </c>
      <c r="D44" s="29">
        <v>12830</v>
      </c>
      <c r="E44" s="29">
        <v>13970</v>
      </c>
      <c r="F44" s="30"/>
      <c r="G44" s="30"/>
      <c r="H44" s="131">
        <v>39.473</v>
      </c>
      <c r="I44" s="131">
        <v>30.387</v>
      </c>
      <c r="J44" s="131"/>
      <c r="K44" s="31"/>
    </row>
    <row r="45" spans="1:11" s="32" customFormat="1" ht="11.25" customHeight="1">
      <c r="A45" s="34" t="s">
        <v>34</v>
      </c>
      <c r="B45" s="28"/>
      <c r="C45" s="29">
        <v>4680</v>
      </c>
      <c r="D45" s="29">
        <v>3578</v>
      </c>
      <c r="E45" s="29">
        <v>4340</v>
      </c>
      <c r="F45" s="30"/>
      <c r="G45" s="30"/>
      <c r="H45" s="131">
        <v>8.809</v>
      </c>
      <c r="I45" s="131">
        <v>5.686</v>
      </c>
      <c r="J45" s="131"/>
      <c r="K45" s="31"/>
    </row>
    <row r="46" spans="1:11" s="32" customFormat="1" ht="11.25" customHeight="1">
      <c r="A46" s="34" t="s">
        <v>35</v>
      </c>
      <c r="B46" s="28"/>
      <c r="C46" s="29">
        <v>7154</v>
      </c>
      <c r="D46" s="29">
        <v>4111</v>
      </c>
      <c r="E46" s="29">
        <v>7130</v>
      </c>
      <c r="F46" s="30"/>
      <c r="G46" s="30"/>
      <c r="H46" s="131">
        <v>11.82</v>
      </c>
      <c r="I46" s="131">
        <v>6.603</v>
      </c>
      <c r="J46" s="131"/>
      <c r="K46" s="31"/>
    </row>
    <row r="47" spans="1:11" s="32" customFormat="1" ht="11.25" customHeight="1">
      <c r="A47" s="34" t="s">
        <v>36</v>
      </c>
      <c r="B47" s="28"/>
      <c r="C47" s="29">
        <v>9249</v>
      </c>
      <c r="D47" s="29">
        <v>8324</v>
      </c>
      <c r="E47" s="29">
        <v>8100</v>
      </c>
      <c r="F47" s="30"/>
      <c r="G47" s="30"/>
      <c r="H47" s="131">
        <v>15.123</v>
      </c>
      <c r="I47" s="131">
        <v>6.171</v>
      </c>
      <c r="J47" s="131"/>
      <c r="K47" s="31"/>
    </row>
    <row r="48" spans="1:11" s="32" customFormat="1" ht="11.25" customHeight="1">
      <c r="A48" s="34" t="s">
        <v>37</v>
      </c>
      <c r="B48" s="28"/>
      <c r="C48" s="29">
        <v>6909</v>
      </c>
      <c r="D48" s="29">
        <v>5834</v>
      </c>
      <c r="E48" s="29">
        <v>5850</v>
      </c>
      <c r="F48" s="30"/>
      <c r="G48" s="30"/>
      <c r="H48" s="131">
        <v>12.931</v>
      </c>
      <c r="I48" s="131">
        <v>8.762</v>
      </c>
      <c r="J48" s="131"/>
      <c r="K48" s="31"/>
    </row>
    <row r="49" spans="1:11" s="32" customFormat="1" ht="11.25" customHeight="1">
      <c r="A49" s="34" t="s">
        <v>38</v>
      </c>
      <c r="B49" s="28"/>
      <c r="C49" s="29">
        <v>4419</v>
      </c>
      <c r="D49" s="29">
        <v>2737</v>
      </c>
      <c r="E49" s="29">
        <v>2737</v>
      </c>
      <c r="F49" s="30"/>
      <c r="G49" s="30"/>
      <c r="H49" s="131">
        <v>5.101</v>
      </c>
      <c r="I49" s="131">
        <v>3.168</v>
      </c>
      <c r="J49" s="131"/>
      <c r="K49" s="31"/>
    </row>
    <row r="50" spans="1:11" s="23" customFormat="1" ht="11.25" customHeight="1">
      <c r="A50" s="41" t="s">
        <v>39</v>
      </c>
      <c r="B50" s="36"/>
      <c r="C50" s="37">
        <v>70882</v>
      </c>
      <c r="D50" s="37">
        <v>57420</v>
      </c>
      <c r="E50" s="37">
        <v>62998</v>
      </c>
      <c r="F50" s="38">
        <v>109.71438523162661</v>
      </c>
      <c r="G50" s="39"/>
      <c r="H50" s="132">
        <v>126.451</v>
      </c>
      <c r="I50" s="133">
        <v>87.07700000000001</v>
      </c>
      <c r="J50" s="133"/>
      <c r="K50" s="40"/>
    </row>
    <row r="51" spans="1:11" s="32" customFormat="1" ht="11.25" customHeight="1">
      <c r="A51" s="34"/>
      <c r="B51" s="28"/>
      <c r="C51" s="29"/>
      <c r="D51" s="29"/>
      <c r="E51" s="29"/>
      <c r="F51" s="30"/>
      <c r="G51" s="30"/>
      <c r="H51" s="131"/>
      <c r="I51" s="131"/>
      <c r="J51" s="131"/>
      <c r="K51" s="31"/>
    </row>
    <row r="52" spans="1:11" s="23" customFormat="1" ht="11.25" customHeight="1">
      <c r="A52" s="35" t="s">
        <v>40</v>
      </c>
      <c r="B52" s="36"/>
      <c r="C52" s="37">
        <v>543</v>
      </c>
      <c r="D52" s="37">
        <v>1458</v>
      </c>
      <c r="E52" s="37">
        <v>329</v>
      </c>
      <c r="F52" s="38">
        <v>22.565157750342937</v>
      </c>
      <c r="G52" s="39"/>
      <c r="H52" s="132">
        <v>0.754</v>
      </c>
      <c r="I52" s="133">
        <v>0.288</v>
      </c>
      <c r="J52" s="133"/>
      <c r="K52" s="40"/>
    </row>
    <row r="53" spans="1:11" s="32" customFormat="1" ht="11.25" customHeight="1">
      <c r="A53" s="34"/>
      <c r="B53" s="28"/>
      <c r="C53" s="29"/>
      <c r="D53" s="29"/>
      <c r="E53" s="29"/>
      <c r="F53" s="30"/>
      <c r="G53" s="30"/>
      <c r="H53" s="131"/>
      <c r="I53" s="131"/>
      <c r="J53" s="131"/>
      <c r="K53" s="31"/>
    </row>
    <row r="54" spans="1:11" s="32" customFormat="1" ht="11.25" customHeight="1">
      <c r="A54" s="34" t="s">
        <v>41</v>
      </c>
      <c r="B54" s="28"/>
      <c r="C54" s="29">
        <v>1664</v>
      </c>
      <c r="D54" s="29">
        <v>1334</v>
      </c>
      <c r="E54" s="29">
        <v>1400</v>
      </c>
      <c r="F54" s="30"/>
      <c r="G54" s="30"/>
      <c r="H54" s="131">
        <v>2.693</v>
      </c>
      <c r="I54" s="131">
        <v>0.723</v>
      </c>
      <c r="J54" s="131"/>
      <c r="K54" s="31"/>
    </row>
    <row r="55" spans="1:11" s="32" customFormat="1" ht="11.25" customHeight="1">
      <c r="A55" s="34" t="s">
        <v>42</v>
      </c>
      <c r="B55" s="28"/>
      <c r="C55" s="29">
        <v>1567</v>
      </c>
      <c r="D55" s="29">
        <v>1186</v>
      </c>
      <c r="E55" s="29">
        <v>1186</v>
      </c>
      <c r="F55" s="30"/>
      <c r="G55" s="30"/>
      <c r="H55" s="131">
        <v>2.672</v>
      </c>
      <c r="I55" s="131">
        <v>0.202</v>
      </c>
      <c r="J55" s="131"/>
      <c r="K55" s="31"/>
    </row>
    <row r="56" spans="1:11" s="32" customFormat="1" ht="11.25" customHeight="1">
      <c r="A56" s="34" t="s">
        <v>43</v>
      </c>
      <c r="B56" s="28"/>
      <c r="C56" s="29">
        <v>474</v>
      </c>
      <c r="D56" s="29">
        <v>330</v>
      </c>
      <c r="E56" s="29">
        <v>470</v>
      </c>
      <c r="F56" s="30"/>
      <c r="G56" s="30"/>
      <c r="H56" s="131">
        <v>0.858</v>
      </c>
      <c r="I56" s="131">
        <v>0.25</v>
      </c>
      <c r="J56" s="131"/>
      <c r="K56" s="31"/>
    </row>
    <row r="57" spans="1:11" s="32" customFormat="1" ht="11.25" customHeight="1">
      <c r="A57" s="34" t="s">
        <v>44</v>
      </c>
      <c r="B57" s="28"/>
      <c r="C57" s="29">
        <v>1661</v>
      </c>
      <c r="D57" s="29">
        <v>1580</v>
      </c>
      <c r="E57" s="29">
        <v>1493</v>
      </c>
      <c r="F57" s="30"/>
      <c r="G57" s="30"/>
      <c r="H57" s="131">
        <v>4.158</v>
      </c>
      <c r="I57" s="131">
        <v>1.941</v>
      </c>
      <c r="J57" s="131"/>
      <c r="K57" s="31"/>
    </row>
    <row r="58" spans="1:11" s="32" customFormat="1" ht="11.25" customHeight="1">
      <c r="A58" s="34" t="s">
        <v>45</v>
      </c>
      <c r="B58" s="28"/>
      <c r="C58" s="29">
        <v>7844</v>
      </c>
      <c r="D58" s="29">
        <v>7137</v>
      </c>
      <c r="E58" s="29">
        <v>7200</v>
      </c>
      <c r="F58" s="30"/>
      <c r="G58" s="30"/>
      <c r="H58" s="131">
        <v>10.543</v>
      </c>
      <c r="I58" s="131">
        <v>2.443</v>
      </c>
      <c r="J58" s="131"/>
      <c r="K58" s="31"/>
    </row>
    <row r="59" spans="1:11" s="23" customFormat="1" ht="11.25" customHeight="1">
      <c r="A59" s="35" t="s">
        <v>46</v>
      </c>
      <c r="B59" s="36"/>
      <c r="C59" s="37">
        <v>13210</v>
      </c>
      <c r="D59" s="37">
        <v>11567</v>
      </c>
      <c r="E59" s="37">
        <v>11749</v>
      </c>
      <c r="F59" s="38">
        <v>101.57344168755944</v>
      </c>
      <c r="G59" s="39"/>
      <c r="H59" s="132">
        <v>20.924</v>
      </c>
      <c r="I59" s="133">
        <v>5.559</v>
      </c>
      <c r="J59" s="133"/>
      <c r="K59" s="40"/>
    </row>
    <row r="60" spans="1:11" s="32" customFormat="1" ht="11.25" customHeight="1">
      <c r="A60" s="34"/>
      <c r="B60" s="28"/>
      <c r="C60" s="29"/>
      <c r="D60" s="29"/>
      <c r="E60" s="29"/>
      <c r="F60" s="30"/>
      <c r="G60" s="30"/>
      <c r="H60" s="131"/>
      <c r="I60" s="131"/>
      <c r="J60" s="131"/>
      <c r="K60" s="31"/>
    </row>
    <row r="61" spans="1:11" s="32" customFormat="1" ht="11.25" customHeight="1">
      <c r="A61" s="34" t="s">
        <v>47</v>
      </c>
      <c r="B61" s="28"/>
      <c r="C61" s="29">
        <v>20</v>
      </c>
      <c r="D61" s="29">
        <v>6</v>
      </c>
      <c r="E61" s="29"/>
      <c r="F61" s="30"/>
      <c r="G61" s="30"/>
      <c r="H61" s="131">
        <v>0.014</v>
      </c>
      <c r="I61" s="131">
        <v>0.001</v>
      </c>
      <c r="J61" s="131"/>
      <c r="K61" s="31"/>
    </row>
    <row r="62" spans="1:11" s="32" customFormat="1" ht="11.25" customHeight="1">
      <c r="A62" s="34" t="s">
        <v>48</v>
      </c>
      <c r="B62" s="28"/>
      <c r="C62" s="29">
        <v>331</v>
      </c>
      <c r="D62" s="29">
        <v>293</v>
      </c>
      <c r="E62" s="29">
        <v>293</v>
      </c>
      <c r="F62" s="30"/>
      <c r="G62" s="30"/>
      <c r="H62" s="131">
        <v>0.295</v>
      </c>
      <c r="I62" s="131">
        <v>0.147</v>
      </c>
      <c r="J62" s="131"/>
      <c r="K62" s="31"/>
    </row>
    <row r="63" spans="1:11" s="32" customFormat="1" ht="11.25" customHeight="1">
      <c r="A63" s="34" t="s">
        <v>49</v>
      </c>
      <c r="B63" s="28"/>
      <c r="C63" s="29">
        <v>58</v>
      </c>
      <c r="D63" s="29">
        <v>45</v>
      </c>
      <c r="E63" s="29">
        <v>45</v>
      </c>
      <c r="F63" s="30"/>
      <c r="G63" s="30"/>
      <c r="H63" s="131">
        <v>0.103</v>
      </c>
      <c r="I63" s="131">
        <v>0.012</v>
      </c>
      <c r="J63" s="131"/>
      <c r="K63" s="31"/>
    </row>
    <row r="64" spans="1:11" s="23" customFormat="1" ht="11.25" customHeight="1">
      <c r="A64" s="35" t="s">
        <v>50</v>
      </c>
      <c r="B64" s="36"/>
      <c r="C64" s="37">
        <v>409</v>
      </c>
      <c r="D64" s="37">
        <v>344</v>
      </c>
      <c r="E64" s="37">
        <v>338</v>
      </c>
      <c r="F64" s="38">
        <v>98.25581395348837</v>
      </c>
      <c r="G64" s="39"/>
      <c r="H64" s="132">
        <v>0.412</v>
      </c>
      <c r="I64" s="133">
        <v>0.16</v>
      </c>
      <c r="J64" s="133"/>
      <c r="K64" s="40"/>
    </row>
    <row r="65" spans="1:11" s="32" customFormat="1" ht="11.25" customHeight="1">
      <c r="A65" s="34"/>
      <c r="B65" s="28"/>
      <c r="C65" s="29"/>
      <c r="D65" s="29"/>
      <c r="E65" s="29"/>
      <c r="F65" s="30"/>
      <c r="G65" s="30"/>
      <c r="H65" s="131"/>
      <c r="I65" s="131"/>
      <c r="J65" s="131"/>
      <c r="K65" s="31"/>
    </row>
    <row r="66" spans="1:11" s="23" customFormat="1" ht="11.25" customHeight="1">
      <c r="A66" s="35" t="s">
        <v>51</v>
      </c>
      <c r="B66" s="36"/>
      <c r="C66" s="37">
        <v>119</v>
      </c>
      <c r="D66" s="37">
        <v>120</v>
      </c>
      <c r="E66" s="37">
        <v>56</v>
      </c>
      <c r="F66" s="38">
        <v>46.666666666666664</v>
      </c>
      <c r="G66" s="39"/>
      <c r="H66" s="132">
        <v>0.155</v>
      </c>
      <c r="I66" s="133">
        <v>0.024</v>
      </c>
      <c r="J66" s="133"/>
      <c r="K66" s="40"/>
    </row>
    <row r="67" spans="1:11" s="32" customFormat="1" ht="11.25" customHeight="1">
      <c r="A67" s="34"/>
      <c r="B67" s="28"/>
      <c r="C67" s="29"/>
      <c r="D67" s="29"/>
      <c r="E67" s="29"/>
      <c r="F67" s="30"/>
      <c r="G67" s="30"/>
      <c r="H67" s="131"/>
      <c r="I67" s="131"/>
      <c r="J67" s="131"/>
      <c r="K67" s="31"/>
    </row>
    <row r="68" spans="1:11" s="32" customFormat="1" ht="11.25" customHeight="1">
      <c r="A68" s="34" t="s">
        <v>52</v>
      </c>
      <c r="B68" s="28"/>
      <c r="C68" s="29">
        <v>96</v>
      </c>
      <c r="D68" s="29">
        <v>20</v>
      </c>
      <c r="E68" s="29">
        <v>50</v>
      </c>
      <c r="F68" s="30"/>
      <c r="G68" s="30"/>
      <c r="H68" s="131">
        <v>0.112</v>
      </c>
      <c r="I68" s="131">
        <v>0.02</v>
      </c>
      <c r="J68" s="131"/>
      <c r="K68" s="31"/>
    </row>
    <row r="69" spans="1:11" s="32" customFormat="1" ht="11.25" customHeight="1">
      <c r="A69" s="34" t="s">
        <v>53</v>
      </c>
      <c r="B69" s="28"/>
      <c r="C69" s="29">
        <v>57</v>
      </c>
      <c r="D69" s="29">
        <v>20</v>
      </c>
      <c r="E69" s="29">
        <v>50</v>
      </c>
      <c r="F69" s="30"/>
      <c r="G69" s="30"/>
      <c r="H69" s="131">
        <v>0.083</v>
      </c>
      <c r="I69" s="131">
        <v>0.02</v>
      </c>
      <c r="J69" s="131"/>
      <c r="K69" s="31"/>
    </row>
    <row r="70" spans="1:11" s="23" customFormat="1" ht="11.25" customHeight="1">
      <c r="A70" s="35" t="s">
        <v>54</v>
      </c>
      <c r="B70" s="36"/>
      <c r="C70" s="37">
        <v>153</v>
      </c>
      <c r="D70" s="37">
        <v>40</v>
      </c>
      <c r="E70" s="37">
        <v>100</v>
      </c>
      <c r="F70" s="38">
        <v>250</v>
      </c>
      <c r="G70" s="39"/>
      <c r="H70" s="132">
        <v>0.195</v>
      </c>
      <c r="I70" s="133">
        <v>0.04</v>
      </c>
      <c r="J70" s="133"/>
      <c r="K70" s="40"/>
    </row>
    <row r="71" spans="1:11" s="32" customFormat="1" ht="11.25" customHeight="1">
      <c r="A71" s="34"/>
      <c r="B71" s="28"/>
      <c r="C71" s="29"/>
      <c r="D71" s="29"/>
      <c r="E71" s="29"/>
      <c r="F71" s="30"/>
      <c r="G71" s="30"/>
      <c r="H71" s="131"/>
      <c r="I71" s="131"/>
      <c r="J71" s="131"/>
      <c r="K71" s="31"/>
    </row>
    <row r="72" spans="1:11" s="32" customFormat="1" ht="11.25" customHeight="1">
      <c r="A72" s="34" t="s">
        <v>55</v>
      </c>
      <c r="B72" s="28"/>
      <c r="C72" s="29">
        <v>142</v>
      </c>
      <c r="D72" s="29">
        <v>75</v>
      </c>
      <c r="E72" s="29">
        <v>75</v>
      </c>
      <c r="F72" s="30"/>
      <c r="G72" s="30"/>
      <c r="H72" s="131">
        <v>0.156</v>
      </c>
      <c r="I72" s="131">
        <v>0.005</v>
      </c>
      <c r="J72" s="131"/>
      <c r="K72" s="31"/>
    </row>
    <row r="73" spans="1:11" s="32" customFormat="1" ht="11.25" customHeight="1">
      <c r="A73" s="34" t="s">
        <v>56</v>
      </c>
      <c r="B73" s="28"/>
      <c r="C73" s="29">
        <v>1</v>
      </c>
      <c r="D73" s="29">
        <v>1</v>
      </c>
      <c r="E73" s="29">
        <v>1</v>
      </c>
      <c r="F73" s="30"/>
      <c r="G73" s="30"/>
      <c r="H73" s="131">
        <v>0.001</v>
      </c>
      <c r="I73" s="131">
        <v>0.002</v>
      </c>
      <c r="J73" s="131"/>
      <c r="K73" s="31"/>
    </row>
    <row r="74" spans="1:11" s="32" customFormat="1" ht="11.25" customHeight="1">
      <c r="A74" s="34" t="s">
        <v>57</v>
      </c>
      <c r="B74" s="28"/>
      <c r="C74" s="29">
        <v>302</v>
      </c>
      <c r="D74" s="29">
        <v>400</v>
      </c>
      <c r="E74" s="29">
        <v>300</v>
      </c>
      <c r="F74" s="30"/>
      <c r="G74" s="30"/>
      <c r="H74" s="131">
        <v>0.453</v>
      </c>
      <c r="I74" s="131">
        <v>0.3</v>
      </c>
      <c r="J74" s="131"/>
      <c r="K74" s="31"/>
    </row>
    <row r="75" spans="1:11" s="32" customFormat="1" ht="11.25" customHeight="1">
      <c r="A75" s="34" t="s">
        <v>58</v>
      </c>
      <c r="B75" s="28"/>
      <c r="C75" s="29">
        <v>346</v>
      </c>
      <c r="D75" s="29">
        <v>578</v>
      </c>
      <c r="E75" s="29">
        <v>578</v>
      </c>
      <c r="F75" s="30"/>
      <c r="G75" s="30"/>
      <c r="H75" s="131">
        <v>0.187</v>
      </c>
      <c r="I75" s="131">
        <v>0.151</v>
      </c>
      <c r="J75" s="131"/>
      <c r="K75" s="31"/>
    </row>
    <row r="76" spans="1:11" s="32" customFormat="1" ht="11.25" customHeight="1">
      <c r="A76" s="34" t="s">
        <v>59</v>
      </c>
      <c r="B76" s="28"/>
      <c r="C76" s="29">
        <v>9</v>
      </c>
      <c r="D76" s="29">
        <v>9</v>
      </c>
      <c r="E76" s="29">
        <v>9</v>
      </c>
      <c r="F76" s="30"/>
      <c r="G76" s="30"/>
      <c r="H76" s="131">
        <v>0.014</v>
      </c>
      <c r="I76" s="131">
        <v>0.011</v>
      </c>
      <c r="J76" s="131"/>
      <c r="K76" s="31"/>
    </row>
    <row r="77" spans="1:11" s="32" customFormat="1" ht="11.25" customHeight="1">
      <c r="A77" s="34" t="s">
        <v>60</v>
      </c>
      <c r="B77" s="28"/>
      <c r="C77" s="29">
        <v>1</v>
      </c>
      <c r="D77" s="29">
        <v>2</v>
      </c>
      <c r="E77" s="29">
        <v>2</v>
      </c>
      <c r="F77" s="30"/>
      <c r="G77" s="30"/>
      <c r="H77" s="131">
        <v>0.002</v>
      </c>
      <c r="I77" s="131">
        <v>0.002</v>
      </c>
      <c r="J77" s="131"/>
      <c r="K77" s="31"/>
    </row>
    <row r="78" spans="1:11" s="32" customFormat="1" ht="11.25" customHeight="1">
      <c r="A78" s="34" t="s">
        <v>61</v>
      </c>
      <c r="B78" s="28"/>
      <c r="C78" s="29">
        <v>22</v>
      </c>
      <c r="D78" s="29">
        <v>55</v>
      </c>
      <c r="E78" s="29">
        <v>55</v>
      </c>
      <c r="F78" s="30"/>
      <c r="G78" s="30"/>
      <c r="H78" s="131">
        <v>0.022</v>
      </c>
      <c r="I78" s="131">
        <v>0.05</v>
      </c>
      <c r="J78" s="131"/>
      <c r="K78" s="31"/>
    </row>
    <row r="79" spans="1:11" s="32" customFormat="1" ht="11.25" customHeight="1">
      <c r="A79" s="34" t="s">
        <v>62</v>
      </c>
      <c r="B79" s="28"/>
      <c r="C79" s="29">
        <v>32</v>
      </c>
      <c r="D79" s="29"/>
      <c r="E79" s="29"/>
      <c r="F79" s="30"/>
      <c r="G79" s="30"/>
      <c r="H79" s="131">
        <v>0.048</v>
      </c>
      <c r="I79" s="131"/>
      <c r="J79" s="131"/>
      <c r="K79" s="31"/>
    </row>
    <row r="80" spans="1:11" s="23" customFormat="1" ht="11.25" customHeight="1">
      <c r="A80" s="41" t="s">
        <v>63</v>
      </c>
      <c r="B80" s="36"/>
      <c r="C80" s="37">
        <v>855</v>
      </c>
      <c r="D80" s="37">
        <v>1120</v>
      </c>
      <c r="E80" s="37">
        <v>1020</v>
      </c>
      <c r="F80" s="38">
        <v>91.07142857142857</v>
      </c>
      <c r="G80" s="39"/>
      <c r="H80" s="132">
        <v>0.883</v>
      </c>
      <c r="I80" s="133">
        <v>0.521</v>
      </c>
      <c r="J80" s="133"/>
      <c r="K80" s="40"/>
    </row>
    <row r="81" spans="1:11" s="32" customFormat="1" ht="11.25" customHeight="1">
      <c r="A81" s="34"/>
      <c r="B81" s="28"/>
      <c r="C81" s="29"/>
      <c r="D81" s="29"/>
      <c r="E81" s="29"/>
      <c r="F81" s="30"/>
      <c r="G81" s="30"/>
      <c r="H81" s="131"/>
      <c r="I81" s="131"/>
      <c r="J81" s="131"/>
      <c r="K81" s="31"/>
    </row>
    <row r="82" spans="1:11" s="32" customFormat="1" ht="11.25" customHeight="1">
      <c r="A82" s="34" t="s">
        <v>64</v>
      </c>
      <c r="B82" s="28"/>
      <c r="C82" s="29">
        <v>35</v>
      </c>
      <c r="D82" s="29">
        <v>35</v>
      </c>
      <c r="E82" s="29">
        <v>35</v>
      </c>
      <c r="F82" s="30"/>
      <c r="G82" s="30"/>
      <c r="H82" s="131">
        <v>0.049</v>
      </c>
      <c r="I82" s="131">
        <v>0.049</v>
      </c>
      <c r="J82" s="131"/>
      <c r="K82" s="31"/>
    </row>
    <row r="83" spans="1:11" s="32" customFormat="1" ht="11.25" customHeight="1">
      <c r="A83" s="34" t="s">
        <v>65</v>
      </c>
      <c r="B83" s="28"/>
      <c r="C83" s="29">
        <v>68</v>
      </c>
      <c r="D83" s="29">
        <v>68</v>
      </c>
      <c r="E83" s="29">
        <v>68</v>
      </c>
      <c r="F83" s="30"/>
      <c r="G83" s="30"/>
      <c r="H83" s="131">
        <v>0.048</v>
      </c>
      <c r="I83" s="131">
        <v>0.048</v>
      </c>
      <c r="J83" s="131"/>
      <c r="K83" s="31"/>
    </row>
    <row r="84" spans="1:11" s="23" customFormat="1" ht="11.25" customHeight="1">
      <c r="A84" s="35" t="s">
        <v>66</v>
      </c>
      <c r="B84" s="36"/>
      <c r="C84" s="37">
        <v>103</v>
      </c>
      <c r="D84" s="37">
        <v>103</v>
      </c>
      <c r="E84" s="37">
        <v>103</v>
      </c>
      <c r="F84" s="38">
        <v>100</v>
      </c>
      <c r="G84" s="39"/>
      <c r="H84" s="132">
        <v>0.097</v>
      </c>
      <c r="I84" s="133">
        <v>0.097</v>
      </c>
      <c r="J84" s="133"/>
      <c r="K84" s="40"/>
    </row>
    <row r="85" spans="1:11" s="32" customFormat="1" ht="11.25" customHeight="1" thickBot="1">
      <c r="A85" s="34"/>
      <c r="B85" s="28"/>
      <c r="C85" s="29"/>
      <c r="D85" s="29"/>
      <c r="E85" s="29"/>
      <c r="F85" s="30"/>
      <c r="G85" s="30"/>
      <c r="H85" s="131"/>
      <c r="I85" s="131"/>
      <c r="J85" s="131"/>
      <c r="K85" s="31"/>
    </row>
    <row r="86" spans="1:11" s="32" customFormat="1" ht="11.25" customHeight="1">
      <c r="A86" s="42"/>
      <c r="B86" s="43"/>
      <c r="C86" s="44"/>
      <c r="D86" s="44"/>
      <c r="E86" s="44"/>
      <c r="F86" s="45"/>
      <c r="G86" s="30"/>
      <c r="H86" s="134"/>
      <c r="I86" s="135"/>
      <c r="J86" s="135"/>
      <c r="K86" s="45"/>
    </row>
    <row r="87" spans="1:11" s="23" customFormat="1" ht="11.25" customHeight="1">
      <c r="A87" s="46" t="s">
        <v>67</v>
      </c>
      <c r="B87" s="47"/>
      <c r="C87" s="48">
        <v>99632</v>
      </c>
      <c r="D87" s="48">
        <v>85183</v>
      </c>
      <c r="E87" s="48">
        <v>89815</v>
      </c>
      <c r="F87" s="49">
        <v>105.43770470633812</v>
      </c>
      <c r="G87" s="39"/>
      <c r="H87" s="136">
        <v>181.497</v>
      </c>
      <c r="I87" s="137">
        <v>120.20100000000001</v>
      </c>
      <c r="J87" s="137"/>
      <c r="K87" s="49"/>
    </row>
    <row r="88" spans="1:11" ht="11.25" customHeight="1" thickBot="1">
      <c r="A88" s="50"/>
      <c r="B88" s="51"/>
      <c r="C88" s="52"/>
      <c r="D88" s="52"/>
      <c r="E88" s="52"/>
      <c r="F88" s="53"/>
      <c r="G88" s="54"/>
      <c r="H88" s="55"/>
      <c r="I88" s="56"/>
      <c r="J88" s="56"/>
      <c r="K88" s="53"/>
    </row>
    <row r="622" ht="11.25" customHeight="1">
      <c r="B622" s="58"/>
    </row>
    <row r="623" ht="11.25" customHeight="1">
      <c r="B623" s="58"/>
    </row>
    <row r="624" ht="11.25" customHeight="1">
      <c r="B624" s="58"/>
    </row>
    <row r="625" ht="11.25" customHeight="1">
      <c r="B625" s="58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fitToHeight="0" fitToWidth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de Orueta, Ana</dc:creator>
  <cp:keywords/>
  <dc:description/>
  <cp:lastModifiedBy>Abad Ayllon, Mariano</cp:lastModifiedBy>
  <cp:lastPrinted>2023-12-26T09:01:40Z</cp:lastPrinted>
  <dcterms:created xsi:type="dcterms:W3CDTF">2023-12-21T13:22:24Z</dcterms:created>
  <dcterms:modified xsi:type="dcterms:W3CDTF">2024-01-08T07:44:26Z</dcterms:modified>
  <cp:category/>
  <cp:version/>
  <cp:contentType/>
  <cp:contentStatus/>
</cp:coreProperties>
</file>