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90" activeTab="1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vin51sto" sheetId="55" r:id="rId55"/>
    <sheet name="ace52ezo" sheetId="56" r:id="rId56"/>
    <sheet name="ace53ara" sheetId="57" r:id="rId57"/>
    <sheet name="ace54ite" sheetId="58" r:id="rId58"/>
  </sheets>
  <definedNames>
    <definedName name="_xlnm.Print_Area" localSheetId="0">'portada'!$A$1:$K$70</definedName>
    <definedName name="_xlnm.Print_Area" localSheetId="2">'resumen nacional'!$A$1:$AB$91</definedName>
    <definedName name="_xlnm.Print_Area" localSheetId="3">'tri0ndo'!$A$1:$K$88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55">'ace52ezo'!#REF!</definedName>
    <definedName name="Menú_cuaderno" localSheetId="56">'ace53ara'!#REF!</definedName>
    <definedName name="Menú_cuaderno" localSheetId="57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54">'vin51sto'!#REF!</definedName>
    <definedName name="Menú_cuaderno" localSheetId="40">'zan37ria'!#REF!</definedName>
    <definedName name="Menú_cuaderno">'tri0ndo'!#REF!</definedName>
    <definedName name="Menú_índice">'índice'!#REF!</definedName>
    <definedName name="Menú_portada">'portada'!#REF!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<sst xmlns="http://schemas.openxmlformats.org/spreadsheetml/2006/main" count="4284" uniqueCount="342">
  <si>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</si>
  <si>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</si>
  <si>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</si>
  <si>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</si>
  <si>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</si>
  <si>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</si>
  <si>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</si>
  <si>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</si>
  <si>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</si>
  <si>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</si>
  <si>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</si>
  <si>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</si>
  <si>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</si>
  <si>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</si>
  <si>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</si>
  <si>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</si>
  <si>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</si>
  <si>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</si>
  <si>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</si>
  <si>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</si>
  <si>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</si>
  <si>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</si>
  <si>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</si>
  <si>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</si>
  <si>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</si>
  <si>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</si>
  <si>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</si>
  <si>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</si>
  <si>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</si>
  <si>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</si>
  <si>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</si>
  <si>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</si>
  <si>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</si>
  <si>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</si>
  <si>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</si>
  <si>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</si>
  <si>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</si>
  <si>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</si>
  <si>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</si>
  <si>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</si>
  <si>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</si>
  <si>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</si>
  <si>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</si>
  <si>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</si>
  <si>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</si>
  <si>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</si>
  <si>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</si>
  <si>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</si>
  <si>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</si>
  <si>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</si>
  <si>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</si>
  <si>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</si>
  <si>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</si>
  <si>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</si>
  <si>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</si>
  <si>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</si>
  <si>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</si>
  <si>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</si>
  <si>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</si>
  <si>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</si>
  <si>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</si>
  <si>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</si>
  <si>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</si>
  <si>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</si>
  <si>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</si>
  <si>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</si>
  <si>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</si>
  <si>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</si>
  <si>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</si>
  <si>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</si>
  <si>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</si>
  <si>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</si>
  <si>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</si>
  <si>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</si>
  <si>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</si>
  <si>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</si>
  <si>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</si>
  <si>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</si>
  <si>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</si>
  <si>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</si>
  <si>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</si>
  <si>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</si>
  <si>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</si>
  <si>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</si>
  <si>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</si>
  <si>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</si>
  <si>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</si>
  <si>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</si>
  <si>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</si>
  <si>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</si>
  <si>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</si>
  <si>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</si>
  <si>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</si>
  <si>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</si>
  <si>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</si>
  <si>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</si>
  <si>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</si>
  <si>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</si>
  <si>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</si>
  <si>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</si>
  <si>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</si>
  <si>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</si>
  <si>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</si>
  <si>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</si>
  <si>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</si>
  <si>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</si>
  <si>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</si>
  <si>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</si>
  <si>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</si>
  <si>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</si>
  <si>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</si>
  <si>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</si>
  <si>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</si>
  <si>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</si>
  <si>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</si>
  <si>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</si>
  <si>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</si>
  <si>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</si>
  <si>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</si>
  <si>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</si>
  <si>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VINO + MOSTO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</si>
  <si>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</si>
  <si>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</si>
  <si>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</si>
  <si>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</si>
  <si>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</si>
  <si>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</si>
  <si>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</si>
  <si>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</si>
  <si>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</si>
  <si>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</si>
  <si>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2023</t>
  </si>
  <si>
    <t>HORTALIZAS</t>
  </si>
  <si>
    <t>tomate (rec. 1-i/31-v)</t>
  </si>
  <si>
    <t>apio</t>
  </si>
  <si>
    <t>berenjena</t>
  </si>
  <si>
    <t>zanahoria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</si>
  <si>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</si>
  <si>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</si>
  <si>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</si>
  <si>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</si>
  <si>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</si>
  <si>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</si>
  <si>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</si>
  <si>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</si>
  <si>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</si>
  <si>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</si>
  <si>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</si>
  <si>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</si>
  <si>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</si>
  <si>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</si>
  <si>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</si>
  <si>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</si>
  <si>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</si>
  <si>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</si>
  <si>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</si>
  <si>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</si>
  <si>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</si>
  <si>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</si>
  <si>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</si>
  <si>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</si>
  <si>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</si>
  <si>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</si>
  <si>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</si>
  <si>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</si>
  <si>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</si>
  <si>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</si>
  <si>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</si>
  <si>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</si>
  <si>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</si>
  <si>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</si>
  <si>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</si>
  <si>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</si>
  <si>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</si>
  <si>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</si>
  <si>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</si>
  <si>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</si>
  <si>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</si>
  <si>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</si>
  <si>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</si>
  <si>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</si>
  <si>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</si>
  <si>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</si>
  <si>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</si>
  <si>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</si>
  <si>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</si>
  <si>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</si>
  <si>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</si>
  <si>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</si>
  <si>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</si>
  <si>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</si>
  <si>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</si>
  <si>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</si>
  <si>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</si>
  <si>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</si>
  <si>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</si>
  <si>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</si>
  <si>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</si>
  <si>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</si>
  <si>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</si>
  <si>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</si>
  <si>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</si>
  <si>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</si>
  <si>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</si>
  <si>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</si>
  <si>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</si>
  <si>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</si>
  <si>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</si>
  <si>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</si>
  <si>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</si>
  <si>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</si>
  <si>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</si>
  <si>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</si>
  <si>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</si>
  <si>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</si>
  <si>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</si>
  <si>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</si>
  <si>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</si>
  <si>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</si>
  <si>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</si>
  <si>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</si>
  <si>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</si>
  <si>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</si>
  <si>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</si>
  <si>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</si>
  <si>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</si>
  <si>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</si>
  <si>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</si>
  <si>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</si>
  <si>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</si>
  <si>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</si>
  <si>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</si>
  <si>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</si>
  <si>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</si>
  <si>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</si>
  <si>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</si>
  <si>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</si>
  <si>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</si>
  <si>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</si>
  <si>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</si>
  <si>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</si>
  <si>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</si>
  <si>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</si>
  <si>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</si>
  <si>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</si>
  <si>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</si>
  <si>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</si>
  <si>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</si>
  <si>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</si>
  <si>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</si>
  <si>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</si>
  <si>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</si>
  <si>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</si>
  <si>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</si>
  <si>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</si>
  <si>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</si>
  <si>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</si>
  <si>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</si>
  <si>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</si>
  <si>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</si>
  <si>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</si>
  <si>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</si>
  <si>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</si>
  <si>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</si>
  <si>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</si>
  <si>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</si>
  <si>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</si>
  <si>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</si>
  <si>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</si>
  <si>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</si>
  <si>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</si>
  <si>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</si>
  <si>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</si>
  <si>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</si>
  <si>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</si>
  <si>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</si>
  <si>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</si>
  <si>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aceituna de aderezo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</si>
  <si>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</si>
  <si>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</si>
  <si>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</si>
  <si>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</si>
  <si>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</si>
  <si>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</si>
  <si>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</si>
  <si>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</si>
  <si>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</si>
  <si>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3. DISPONIBLE EN LA WEB DEL MAGRAMA:</t>
  </si>
  <si>
    <t>ESTIMACIONES DE SEPTIEMBRE</t>
  </si>
  <si>
    <t>MES (1)</t>
  </si>
  <si>
    <t>DEFINIT.</t>
  </si>
  <si>
    <t xml:space="preserve">     http://www.mapa.es/</t>
  </si>
  <si>
    <t>FECHA: Madrid, 16/11/2023</t>
  </si>
  <si>
    <t xml:space="preserve">   Resumen de cifras nacionales ....................................................................................................... páginas 12 y 13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</si>
  <si>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</si>
  <si>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</si>
  <si>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</si>
  <si>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</si>
  <si>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</si>
  <si>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</si>
  <si>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</si>
  <si>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</si>
  <si>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</si>
  <si>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</si>
  <si>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</si>
  <si>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</si>
  <si>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</si>
  <si>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</si>
  <si>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</si>
  <si>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</si>
  <si>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</si>
  <si>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</si>
  <si>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</si>
  <si>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</si>
  <si>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mandarina total (11)</t>
  </si>
  <si>
    <t>manzana total</t>
  </si>
  <si>
    <t xml:space="preserve">(17) La superficie de endivia indica la superficie de raíz de endivia mientras que la producción de endivia recoge la endivia de hoja por lo que no tienen que estar ligadas. </t>
  </si>
  <si>
    <t xml:space="preserve">(16) Datos de ccaa de uva de vinificación producida. </t>
  </si>
  <si>
    <t>(15)Producción de uva, no de pasa</t>
  </si>
  <si>
    <t xml:space="preserve">     con coeficiente 3´5</t>
  </si>
  <si>
    <t>(14) Producción total de Vino y Mosto en miles de Hectolitros. Incluye a los pequeños productores (autoconsumo) y los mostos concentrados convertidos a mosto natural,</t>
  </si>
  <si>
    <t xml:space="preserve">(13) Los datos se dan con cáscara, no en grano. Coeficientes de conversión, según variedades: Almendra y Nuez: 3´3 - 4 , Avellana: 2 - 2´3 </t>
  </si>
  <si>
    <t>(12) Incluye el paraguayo o "melocotón plano" y las "pavías", pero no las nectarinas</t>
  </si>
  <si>
    <t>(11) Satsumas, Clementinas e Híbridos de mandarina</t>
  </si>
  <si>
    <t>(10) Incluye los grelos pero no el nabo forrajero</t>
  </si>
  <si>
    <t>(9) La superficie se expresa en miles de áreas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</si>
  <si>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</si>
  <si>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</si>
  <si>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</si>
  <si>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</si>
  <si>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</si>
  <si>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</si>
  <si>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</si>
  <si>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</si>
  <si>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</si>
  <si>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</si>
  <si>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</si>
  <si>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</si>
  <si>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</si>
  <si>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</si>
  <si>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DEFINITIVO</t>
  </si>
  <si>
    <t xml:space="preserve">   Análisis provincial y autonómico ................................................................................................... páginas 15 y 69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</si>
</sst>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  <numFmt numFmtId="167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horizontal="left" vertical="justify"/>
      <protection/>
    </xf>
    <xf numFmtId="0" fontId="5" fillId="33" borderId="0" xfId="52" applyFont="1" applyFill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6" fillId="0" borderId="0" xfId="52" applyFont="1" applyAlignment="1">
      <alignment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>
      <alignment vertical="justify"/>
      <protection/>
    </xf>
    <xf numFmtId="164" fontId="7" fillId="33" borderId="0" xfId="52" applyNumberFormat="1" applyFont="1" applyFill="1" applyAlignment="1">
      <alignment vertical="justify"/>
      <protection/>
    </xf>
    <xf numFmtId="164" fontId="7" fillId="33" borderId="20" xfId="52" applyNumberFormat="1" applyFont="1" applyFill="1" applyBorder="1" applyAlignment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>
      <alignment vertical="justify"/>
      <protection/>
    </xf>
    <xf numFmtId="164" fontId="6" fillId="34" borderId="23" xfId="52" applyNumberFormat="1" applyFont="1" applyFill="1" applyBorder="1" applyAlignment="1">
      <alignment vertical="justify"/>
      <protection/>
    </xf>
    <xf numFmtId="164" fontId="6" fillId="33" borderId="0" xfId="52" applyNumberFormat="1" applyFont="1" applyFill="1" applyAlignment="1">
      <alignment vertical="justify"/>
      <protection/>
    </xf>
    <xf numFmtId="164" fontId="6" fillId="34" borderId="24" xfId="52" applyNumberFormat="1" applyFont="1" applyFill="1" applyBorder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>
      <alignment vertical="justify"/>
      <protection/>
    </xf>
    <xf numFmtId="164" fontId="7" fillId="34" borderId="17" xfId="52" applyNumberFormat="1" applyFont="1" applyFill="1" applyBorder="1" applyAlignment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Alignment="1">
      <alignment vertical="justify"/>
      <protection/>
    </xf>
    <xf numFmtId="3" fontId="6" fillId="34" borderId="0" xfId="52" applyNumberFormat="1" applyFont="1" applyFill="1" applyAlignment="1">
      <alignment vertical="justify"/>
      <protection/>
    </xf>
    <xf numFmtId="164" fontId="6" fillId="34" borderId="20" xfId="52" applyNumberFormat="1" applyFont="1" applyFill="1" applyBorder="1" applyAlignment="1">
      <alignment vertical="justify"/>
      <protection/>
    </xf>
    <xf numFmtId="0" fontId="2" fillId="34" borderId="26" xfId="52" applyFill="1" applyBorder="1" applyAlignment="1">
      <alignment vertical="justify"/>
      <protection/>
    </xf>
    <xf numFmtId="0" fontId="2" fillId="34" borderId="13" xfId="52" applyFill="1" applyBorder="1" applyAlignment="1">
      <alignment vertical="justify"/>
      <protection/>
    </xf>
    <xf numFmtId="3" fontId="2" fillId="34" borderId="13" xfId="52" applyNumberFormat="1" applyFill="1" applyBorder="1" applyAlignment="1">
      <alignment vertical="justify"/>
      <protection/>
    </xf>
    <xf numFmtId="0" fontId="2" fillId="34" borderId="14" xfId="52" applyFill="1" applyBorder="1" applyAlignment="1">
      <alignment vertical="justify"/>
      <protection/>
    </xf>
    <xf numFmtId="0" fontId="2" fillId="33" borderId="13" xfId="52" applyFill="1" applyBorder="1" applyAlignment="1">
      <alignment vertical="justify"/>
      <protection/>
    </xf>
    <xf numFmtId="165" fontId="2" fillId="34" borderId="12" xfId="52" applyNumberFormat="1" applyFill="1" applyBorder="1" applyAlignment="1">
      <alignment vertical="justify"/>
      <protection/>
    </xf>
    <xf numFmtId="165" fontId="2" fillId="34" borderId="13" xfId="52" applyNumberFormat="1" applyFill="1" applyBorder="1" applyAlignment="1">
      <alignment vertical="justify"/>
      <protection/>
    </xf>
    <xf numFmtId="0" fontId="2" fillId="0" borderId="0" xfId="52" applyAlignment="1">
      <alignment vertical="justify"/>
      <protection/>
    </xf>
    <xf numFmtId="37" fontId="2" fillId="0" borderId="0" xfId="52" applyNumberFormat="1" applyAlignment="1">
      <alignment vertical="justify"/>
      <protection/>
    </xf>
    <xf numFmtId="0" fontId="4" fillId="0" borderId="0" xfId="53" applyFont="1" applyAlignment="1">
      <alignment vertical="justify"/>
      <protection/>
    </xf>
    <xf numFmtId="0" fontId="4" fillId="33" borderId="0" xfId="53" applyFont="1" applyFill="1" applyAlignment="1">
      <alignment vertical="justify"/>
      <protection/>
    </xf>
    <xf numFmtId="0" fontId="5" fillId="33" borderId="0" xfId="53" applyFont="1" applyFill="1" applyAlignment="1">
      <alignment vertical="center"/>
      <protection/>
    </xf>
    <xf numFmtId="0" fontId="5" fillId="33" borderId="0" xfId="53" applyFont="1" applyFill="1" applyAlignment="1" quotePrefix="1">
      <alignment horizontal="left" vertical="justify"/>
      <protection/>
    </xf>
    <xf numFmtId="0" fontId="5" fillId="33" borderId="0" xfId="53" applyFont="1" applyFill="1" applyAlignment="1">
      <alignment horizontal="left" vertical="center"/>
      <protection/>
    </xf>
    <xf numFmtId="0" fontId="2" fillId="0" borderId="0" xfId="53">
      <alignment/>
      <protection/>
    </xf>
    <xf numFmtId="0" fontId="6" fillId="34" borderId="10" xfId="53" applyFont="1" applyFill="1" applyBorder="1" applyAlignment="1" quotePrefix="1">
      <alignment horizontal="center" vertical="justify"/>
      <protection/>
    </xf>
    <xf numFmtId="0" fontId="6" fillId="33" borderId="0" xfId="53" applyFont="1" applyFill="1" applyAlignment="1">
      <alignment vertical="justify"/>
      <protection/>
    </xf>
    <xf numFmtId="0" fontId="5" fillId="0" borderId="0" xfId="53" applyFont="1" applyAlignment="1">
      <alignment vertical="justify"/>
      <protection/>
    </xf>
    <xf numFmtId="0" fontId="6" fillId="34" borderId="11" xfId="53" applyFont="1" applyFill="1" applyBorder="1" applyAlignment="1" quotePrefix="1">
      <alignment horizontal="center" vertical="justify"/>
      <protection/>
    </xf>
    <xf numFmtId="0" fontId="6" fillId="34" borderId="12" xfId="53" applyFont="1" applyFill="1" applyBorder="1" applyAlignment="1">
      <alignment vertical="justify"/>
      <protection/>
    </xf>
    <xf numFmtId="0" fontId="6" fillId="34" borderId="13" xfId="53" applyFont="1" applyFill="1" applyBorder="1" applyAlignment="1">
      <alignment vertical="justify"/>
      <protection/>
    </xf>
    <xf numFmtId="0" fontId="6" fillId="34" borderId="14" xfId="53" applyFont="1" applyFill="1" applyBorder="1" applyAlignment="1">
      <alignment vertical="justify"/>
      <protection/>
    </xf>
    <xf numFmtId="1" fontId="6" fillId="34" borderId="15" xfId="53" applyNumberFormat="1" applyFont="1" applyFill="1" applyBorder="1" applyAlignment="1">
      <alignment horizontal="center" vertical="justify"/>
      <protection/>
    </xf>
    <xf numFmtId="1" fontId="6" fillId="34" borderId="16" xfId="53" applyNumberFormat="1" applyFont="1" applyFill="1" applyBorder="1" applyAlignment="1">
      <alignment horizontal="center" vertical="justify"/>
      <protection/>
    </xf>
    <xf numFmtId="1" fontId="6" fillId="34" borderId="17" xfId="53" applyNumberFormat="1" applyFont="1" applyFill="1" applyBorder="1" applyAlignment="1">
      <alignment horizontal="center" vertical="justify"/>
      <protection/>
    </xf>
    <xf numFmtId="1" fontId="6" fillId="33" borderId="0" xfId="53" applyNumberFormat="1" applyFont="1" applyFill="1" applyAlignment="1">
      <alignment horizontal="center" vertical="justify"/>
      <protection/>
    </xf>
    <xf numFmtId="0" fontId="6" fillId="34" borderId="18" xfId="53" applyFont="1" applyFill="1" applyBorder="1" applyAlignment="1">
      <alignment vertical="justify"/>
      <protection/>
    </xf>
    <xf numFmtId="0" fontId="6" fillId="34" borderId="12" xfId="53" applyFont="1" applyFill="1" applyBorder="1" applyAlignment="1">
      <alignment horizontal="center" vertical="justify"/>
      <protection/>
    </xf>
    <xf numFmtId="0" fontId="6" fillId="34" borderId="13" xfId="53" applyFont="1" applyFill="1" applyBorder="1" applyAlignment="1">
      <alignment horizontal="center" vertical="justify"/>
      <protection/>
    </xf>
    <xf numFmtId="0" fontId="6" fillId="34" borderId="14" xfId="53" applyFont="1" applyFill="1" applyBorder="1" applyAlignment="1">
      <alignment horizontal="center" vertical="justify"/>
      <protection/>
    </xf>
    <xf numFmtId="0" fontId="6" fillId="33" borderId="0" xfId="53" applyFont="1" applyFill="1" applyAlignment="1">
      <alignment horizontal="center" vertical="justify"/>
      <protection/>
    </xf>
    <xf numFmtId="0" fontId="6" fillId="0" borderId="0" xfId="53" applyFont="1" applyAlignment="1">
      <alignment vertical="justify"/>
      <protection/>
    </xf>
    <xf numFmtId="0" fontId="4" fillId="33" borderId="19" xfId="53" applyFont="1" applyFill="1" applyBorder="1" applyAlignment="1">
      <alignment horizontal="fill" vertical="justify"/>
      <protection/>
    </xf>
    <xf numFmtId="0" fontId="4" fillId="33" borderId="0" xfId="53" applyFont="1" applyFill="1" applyAlignment="1">
      <alignment horizontal="fill" vertical="justify"/>
      <protection/>
    </xf>
    <xf numFmtId="0" fontId="4" fillId="33" borderId="20" xfId="53" applyFont="1" applyFill="1" applyBorder="1" applyAlignment="1">
      <alignment horizontal="fill" vertical="justify"/>
      <protection/>
    </xf>
    <xf numFmtId="0" fontId="7" fillId="33" borderId="19" xfId="53" applyFont="1" applyFill="1" applyBorder="1" applyAlignment="1" quotePrefix="1">
      <alignment horizontal="left" vertical="justify"/>
      <protection/>
    </xf>
    <xf numFmtId="0" fontId="7" fillId="33" borderId="0" xfId="53" applyFont="1" applyFill="1" applyAlignment="1">
      <alignment vertical="justify"/>
      <protection/>
    </xf>
    <xf numFmtId="3" fontId="7" fillId="33" borderId="0" xfId="53" applyNumberFormat="1" applyFont="1" applyFill="1" applyAlignment="1">
      <alignment vertical="justify"/>
      <protection/>
    </xf>
    <xf numFmtId="164" fontId="7" fillId="33" borderId="0" xfId="53" applyNumberFormat="1" applyFont="1" applyFill="1" applyAlignment="1">
      <alignment vertical="justify"/>
      <protection/>
    </xf>
    <xf numFmtId="164" fontId="7" fillId="33" borderId="20" xfId="53" applyNumberFormat="1" applyFont="1" applyFill="1" applyBorder="1" applyAlignment="1">
      <alignment vertical="justify"/>
      <protection/>
    </xf>
    <xf numFmtId="0" fontId="7" fillId="0" borderId="0" xfId="53" applyFont="1" applyAlignment="1">
      <alignment vertical="justify"/>
      <protection/>
    </xf>
    <xf numFmtId="0" fontId="7" fillId="0" borderId="19" xfId="53" applyFont="1" applyBorder="1" applyAlignment="1">
      <alignment vertical="justify"/>
      <protection/>
    </xf>
    <xf numFmtId="0" fontId="7" fillId="33" borderId="19" xfId="53" applyFont="1" applyFill="1" applyBorder="1" applyAlignment="1">
      <alignment vertical="justify"/>
      <protection/>
    </xf>
    <xf numFmtId="0" fontId="6" fillId="34" borderId="21" xfId="53" applyFont="1" applyFill="1" applyBorder="1" applyAlignment="1">
      <alignment vertical="justify"/>
      <protection/>
    </xf>
    <xf numFmtId="0" fontId="6" fillId="34" borderId="22" xfId="53" applyFont="1" applyFill="1" applyBorder="1" applyAlignment="1">
      <alignment vertical="justify"/>
      <protection/>
    </xf>
    <xf numFmtId="3" fontId="6" fillId="34" borderId="22" xfId="53" applyNumberFormat="1" applyFont="1" applyFill="1" applyBorder="1" applyAlignment="1">
      <alignment vertical="justify"/>
      <protection/>
    </xf>
    <xf numFmtId="164" fontId="6" fillId="34" borderId="23" xfId="53" applyNumberFormat="1" applyFont="1" applyFill="1" applyBorder="1" applyAlignment="1">
      <alignment vertical="justify"/>
      <protection/>
    </xf>
    <xf numFmtId="164" fontId="6" fillId="33" borderId="0" xfId="53" applyNumberFormat="1" applyFont="1" applyFill="1" applyAlignment="1">
      <alignment vertical="justify"/>
      <protection/>
    </xf>
    <xf numFmtId="164" fontId="6" fillId="34" borderId="24" xfId="53" applyNumberFormat="1" applyFont="1" applyFill="1" applyBorder="1" applyAlignment="1">
      <alignment vertical="justify"/>
      <protection/>
    </xf>
    <xf numFmtId="0" fontId="6" fillId="34" borderId="21" xfId="53" applyFont="1" applyFill="1" applyBorder="1" applyAlignment="1" quotePrefix="1">
      <alignment horizontal="left" vertical="justify"/>
      <protection/>
    </xf>
    <xf numFmtId="0" fontId="7" fillId="34" borderId="25" xfId="53" applyFont="1" applyFill="1" applyBorder="1" applyAlignment="1">
      <alignment vertical="justify"/>
      <protection/>
    </xf>
    <xf numFmtId="0" fontId="7" fillId="34" borderId="16" xfId="53" applyFont="1" applyFill="1" applyBorder="1" applyAlignment="1">
      <alignment vertical="justify"/>
      <protection/>
    </xf>
    <xf numFmtId="3" fontId="7" fillId="34" borderId="16" xfId="53" applyNumberFormat="1" applyFont="1" applyFill="1" applyBorder="1" applyAlignment="1">
      <alignment vertical="justify"/>
      <protection/>
    </xf>
    <xf numFmtId="164" fontId="7" fillId="34" borderId="17" xfId="53" applyNumberFormat="1" applyFont="1" applyFill="1" applyBorder="1" applyAlignment="1">
      <alignment vertical="justify"/>
      <protection/>
    </xf>
    <xf numFmtId="0" fontId="6" fillId="34" borderId="19" xfId="53" applyFont="1" applyFill="1" applyBorder="1" applyAlignment="1">
      <alignment vertical="justify"/>
      <protection/>
    </xf>
    <xf numFmtId="0" fontId="6" fillId="34" borderId="0" xfId="53" applyFont="1" applyFill="1" applyAlignment="1">
      <alignment vertical="justify"/>
      <protection/>
    </xf>
    <xf numFmtId="3" fontId="6" fillId="34" borderId="0" xfId="53" applyNumberFormat="1" applyFont="1" applyFill="1" applyAlignment="1">
      <alignment vertical="justify"/>
      <protection/>
    </xf>
    <xf numFmtId="164" fontId="6" fillId="34" borderId="20" xfId="53" applyNumberFormat="1" applyFont="1" applyFill="1" applyBorder="1" applyAlignment="1">
      <alignment vertical="justify"/>
      <protection/>
    </xf>
    <xf numFmtId="0" fontId="2" fillId="34" borderId="26" xfId="53" applyFont="1" applyFill="1" applyBorder="1" applyAlignment="1">
      <alignment vertical="justify"/>
      <protection/>
    </xf>
    <xf numFmtId="0" fontId="2" fillId="34" borderId="13" xfId="53" applyFont="1" applyFill="1" applyBorder="1" applyAlignment="1">
      <alignment vertical="justify"/>
      <protection/>
    </xf>
    <xf numFmtId="3" fontId="2" fillId="34" borderId="13" xfId="53" applyNumberFormat="1" applyFont="1" applyFill="1" applyBorder="1" applyAlignment="1">
      <alignment vertical="justify"/>
      <protection/>
    </xf>
    <xf numFmtId="0" fontId="2" fillId="34" borderId="14" xfId="53" applyFont="1" applyFill="1" applyBorder="1" applyAlignment="1">
      <alignment vertical="justify"/>
      <protection/>
    </xf>
    <xf numFmtId="0" fontId="2" fillId="33" borderId="13" xfId="53" applyFont="1" applyFill="1" applyBorder="1" applyAlignment="1">
      <alignment vertical="justify"/>
      <protection/>
    </xf>
    <xf numFmtId="165" fontId="2" fillId="34" borderId="12" xfId="53" applyNumberFormat="1" applyFont="1" applyFill="1" applyBorder="1" applyAlignment="1">
      <alignment vertical="justify"/>
      <protection/>
    </xf>
    <xf numFmtId="165" fontId="2" fillId="34" borderId="13" xfId="53" applyNumberFormat="1" applyFont="1" applyFill="1" applyBorder="1" applyAlignment="1">
      <alignment vertical="justify"/>
      <protection/>
    </xf>
    <xf numFmtId="0" fontId="2" fillId="0" borderId="0" xfId="53" applyFont="1" applyAlignment="1">
      <alignment vertical="justify"/>
      <protection/>
    </xf>
    <xf numFmtId="37" fontId="2" fillId="0" borderId="0" xfId="53" applyNumberFormat="1" applyFont="1" applyAlignment="1">
      <alignment vertical="justify"/>
      <protection/>
    </xf>
    <xf numFmtId="0" fontId="9" fillId="0" borderId="0" xfId="54" applyFont="1">
      <alignment/>
      <protection/>
    </xf>
    <xf numFmtId="0" fontId="6" fillId="0" borderId="0" xfId="54" applyFont="1" applyAlignment="1" quotePrefix="1">
      <alignment horizontal="left"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Font="1" applyFill="1" applyBorder="1" applyAlignment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Font="1" applyFill="1" applyBorder="1" applyAlignment="1">
      <alignment horizontal="center" vertic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0" fontId="4" fillId="0" borderId="0" xfId="54" applyFont="1" applyAlignment="1">
      <alignment horizontal="right" vertical="justify"/>
      <protection/>
    </xf>
    <xf numFmtId="0" fontId="7" fillId="0" borderId="0" xfId="54" applyFont="1" applyAlignment="1">
      <alignment vertical="center"/>
      <protection/>
    </xf>
    <xf numFmtId="0" fontId="6" fillId="34" borderId="12" xfId="54" applyFont="1" applyFill="1" applyBorder="1">
      <alignment/>
      <protection/>
    </xf>
    <xf numFmtId="0" fontId="6" fillId="34" borderId="14" xfId="54" applyFont="1" applyFill="1" applyBorder="1">
      <alignment/>
      <protection/>
    </xf>
    <xf numFmtId="0" fontId="6" fillId="34" borderId="12" xfId="54" applyFont="1" applyFill="1" applyBorder="1" applyAlignment="1">
      <alignment horizontal="center"/>
      <protection/>
    </xf>
    <xf numFmtId="0" fontId="6" fillId="34" borderId="13" xfId="54" applyFont="1" applyFill="1" applyBorder="1" applyAlignment="1">
      <alignment horizontal="center"/>
      <protection/>
    </xf>
    <xf numFmtId="0" fontId="7" fillId="0" borderId="0" xfId="54" applyFont="1">
      <alignment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quotePrefix="1">
      <alignment/>
      <protection/>
    </xf>
    <xf numFmtId="0" fontId="5" fillId="33" borderId="0" xfId="52" applyFont="1" applyFill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33" borderId="19" xfId="52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2" fillId="33" borderId="0" xfId="52" applyFill="1" applyAlignment="1">
      <alignment horizontal="left"/>
      <protection/>
    </xf>
    <xf numFmtId="0" fontId="7" fillId="33" borderId="0" xfId="52" applyFont="1" applyFill="1" applyAlignment="1">
      <alignment horizontal="center"/>
      <protection/>
    </xf>
    <xf numFmtId="0" fontId="2" fillId="34" borderId="35" xfId="52" applyFill="1" applyBorder="1">
      <alignment/>
      <protection/>
    </xf>
    <xf numFmtId="0" fontId="2" fillId="34" borderId="36" xfId="52" applyFill="1" applyBorder="1">
      <alignment/>
      <protection/>
    </xf>
    <xf numFmtId="0" fontId="2" fillId="34" borderId="37" xfId="52" applyFill="1" applyBorder="1">
      <alignment/>
      <protection/>
    </xf>
    <xf numFmtId="0" fontId="2" fillId="34" borderId="38" xfId="52" applyFill="1" applyBorder="1">
      <alignment/>
      <protection/>
    </xf>
    <xf numFmtId="0" fontId="2" fillId="34" borderId="0" xfId="52" applyFill="1">
      <alignment/>
      <protection/>
    </xf>
    <xf numFmtId="0" fontId="2" fillId="34" borderId="39" xfId="52" applyFill="1" applyBorder="1">
      <alignment/>
      <protection/>
    </xf>
    <xf numFmtId="0" fontId="2" fillId="34" borderId="40" xfId="52" applyFill="1" applyBorder="1">
      <alignment/>
      <protection/>
    </xf>
    <xf numFmtId="0" fontId="2" fillId="34" borderId="41" xfId="52" applyFill="1" applyBorder="1">
      <alignment/>
      <protection/>
    </xf>
    <xf numFmtId="0" fontId="2" fillId="34" borderId="42" xfId="52" applyFill="1" applyBorder="1">
      <alignment/>
      <protection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3" fillId="33" borderId="0" xfId="52" applyFont="1" applyFill="1" applyAlignment="1">
      <alignment horizontal="center"/>
      <protection/>
    </xf>
    <xf numFmtId="0" fontId="10" fillId="33" borderId="0" xfId="52" applyFont="1" applyFill="1" applyAlignment="1" quotePrefix="1">
      <alignment horizontal="center" vertical="center"/>
      <protection/>
    </xf>
    <xf numFmtId="0" fontId="13" fillId="0" borderId="0" xfId="52" applyFont="1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quotePrefix="1">
      <alignment/>
      <protection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166" fontId="7" fillId="33" borderId="0" xfId="52" applyNumberFormat="1" applyFont="1" applyFill="1" applyAlignment="1">
      <alignment vertical="justify"/>
      <protection/>
    </xf>
    <xf numFmtId="166" fontId="6" fillId="34" borderId="21" xfId="52" applyNumberFormat="1" applyFont="1" applyFill="1" applyBorder="1" applyAlignment="1">
      <alignment vertical="justify"/>
      <protection/>
    </xf>
    <xf numFmtId="166" fontId="6" fillId="34" borderId="22" xfId="52" applyNumberFormat="1" applyFont="1" applyFill="1" applyBorder="1" applyAlignment="1">
      <alignment vertical="justify"/>
      <protection/>
    </xf>
    <xf numFmtId="166" fontId="7" fillId="34" borderId="15" xfId="52" applyNumberFormat="1" applyFont="1" applyFill="1" applyBorder="1" applyAlignment="1">
      <alignment vertical="justify"/>
      <protection/>
    </xf>
    <xf numFmtId="166" fontId="7" fillId="34" borderId="16" xfId="52" applyNumberFormat="1" applyFont="1" applyFill="1" applyBorder="1" applyAlignment="1">
      <alignment vertical="justify"/>
      <protection/>
    </xf>
    <xf numFmtId="166" fontId="6" fillId="34" borderId="27" xfId="52" applyNumberFormat="1" applyFont="1" applyFill="1" applyBorder="1" applyAlignment="1">
      <alignment vertical="justify"/>
      <protection/>
    </xf>
    <xf numFmtId="166" fontId="6" fillId="34" borderId="0" xfId="52" applyNumberFormat="1" applyFont="1" applyFill="1" applyAlignment="1">
      <alignment vertical="justify"/>
      <protection/>
    </xf>
    <xf numFmtId="166" fontId="7" fillId="33" borderId="0" xfId="53" applyNumberFormat="1" applyFont="1" applyFill="1" applyAlignment="1">
      <alignment vertical="justify"/>
      <protection/>
    </xf>
    <xf numFmtId="166" fontId="6" fillId="34" borderId="21" xfId="53" applyNumberFormat="1" applyFont="1" applyFill="1" applyBorder="1" applyAlignment="1">
      <alignment vertical="justify"/>
      <protection/>
    </xf>
    <xf numFmtId="166" fontId="6" fillId="34" borderId="22" xfId="53" applyNumberFormat="1" applyFont="1" applyFill="1" applyBorder="1" applyAlignment="1">
      <alignment vertical="justify"/>
      <protection/>
    </xf>
    <xf numFmtId="166" fontId="7" fillId="34" borderId="15" xfId="53" applyNumberFormat="1" applyFont="1" applyFill="1" applyBorder="1" applyAlignment="1">
      <alignment vertical="justify"/>
      <protection/>
    </xf>
    <xf numFmtId="166" fontId="7" fillId="34" borderId="16" xfId="53" applyNumberFormat="1" applyFont="1" applyFill="1" applyBorder="1" applyAlignment="1">
      <alignment vertical="justify"/>
      <protection/>
    </xf>
    <xf numFmtId="166" fontId="6" fillId="34" borderId="27" xfId="53" applyNumberFormat="1" applyFont="1" applyFill="1" applyBorder="1" applyAlignment="1">
      <alignment vertical="justify"/>
      <protection/>
    </xf>
    <xf numFmtId="166" fontId="6" fillId="34" borderId="0" xfId="53" applyNumberFormat="1" applyFont="1" applyFill="1" applyAlignment="1">
      <alignment vertical="justify"/>
      <protection/>
    </xf>
    <xf numFmtId="166" fontId="6" fillId="34" borderId="0" xfId="53" applyNumberFormat="1" applyFont="1" applyFill="1" applyBorder="1" applyAlignment="1">
      <alignment vertical="justify"/>
      <protection/>
    </xf>
    <xf numFmtId="165" fontId="6" fillId="34" borderId="20" xfId="53" applyNumberFormat="1" applyFont="1" applyFill="1" applyBorder="1" applyAlignment="1">
      <alignment vertical="justify"/>
      <protection/>
    </xf>
    <xf numFmtId="0" fontId="4" fillId="33" borderId="28" xfId="52" applyFont="1" applyFill="1" applyBorder="1" applyAlignment="1">
      <alignment horizontal="left"/>
      <protection/>
    </xf>
    <xf numFmtId="0" fontId="4" fillId="33" borderId="29" xfId="52" applyFont="1" applyFill="1" applyBorder="1" applyAlignment="1">
      <alignment horizontal="left"/>
      <protection/>
    </xf>
    <xf numFmtId="0" fontId="4" fillId="33" borderId="30" xfId="52" applyFont="1" applyFill="1" applyBorder="1" applyAlignment="1">
      <alignment horizontal="left"/>
      <protection/>
    </xf>
    <xf numFmtId="0" fontId="4" fillId="33" borderId="19" xfId="52" applyFont="1" applyFill="1" applyBorder="1" applyAlignment="1">
      <alignment horizontal="left"/>
      <protection/>
    </xf>
    <xf numFmtId="0" fontId="4" fillId="33" borderId="0" xfId="52" applyFont="1" applyFill="1" applyAlignment="1">
      <alignment horizontal="left"/>
      <protection/>
    </xf>
    <xf numFmtId="0" fontId="4" fillId="33" borderId="31" xfId="52" applyFont="1" applyFill="1" applyBorder="1" applyAlignment="1">
      <alignment horizontal="left"/>
      <protection/>
    </xf>
    <xf numFmtId="0" fontId="4" fillId="33" borderId="32" xfId="52" applyFont="1" applyFill="1" applyBorder="1" applyAlignment="1">
      <alignment horizontal="left"/>
      <protection/>
    </xf>
    <xf numFmtId="0" fontId="4" fillId="33" borderId="33" xfId="52" applyFont="1" applyFill="1" applyBorder="1" applyAlignment="1">
      <alignment horizontal="left"/>
      <protection/>
    </xf>
    <xf numFmtId="0" fontId="4" fillId="33" borderId="34" xfId="52" applyFont="1" applyFill="1" applyBorder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12" fillId="34" borderId="38" xfId="52" applyFont="1" applyFill="1" applyBorder="1" applyAlignment="1">
      <alignment horizontal="center" vertical="center"/>
      <protection/>
    </xf>
    <xf numFmtId="0" fontId="12" fillId="34" borderId="0" xfId="52" applyFont="1" applyFill="1" applyAlignment="1">
      <alignment horizontal="center" vertical="center"/>
      <protection/>
    </xf>
    <xf numFmtId="0" fontId="12" fillId="34" borderId="39" xfId="52" applyFont="1" applyFill="1" applyBorder="1" applyAlignment="1">
      <alignment horizontal="center" vertical="center"/>
      <protection/>
    </xf>
    <xf numFmtId="0" fontId="10" fillId="33" borderId="43" xfId="52" applyFont="1" applyFill="1" applyBorder="1" applyAlignment="1" quotePrefix="1">
      <alignment horizontal="center" vertical="center"/>
      <protection/>
    </xf>
    <xf numFmtId="0" fontId="10" fillId="33" borderId="44" xfId="52" applyFont="1" applyFill="1" applyBorder="1" applyAlignment="1" quotePrefix="1">
      <alignment horizontal="center" vertical="center"/>
      <protection/>
    </xf>
    <xf numFmtId="0" fontId="10" fillId="33" borderId="45" xfId="52" applyFont="1" applyFill="1" applyBorder="1" applyAlignment="1" quotePrefix="1">
      <alignment horizontal="center" vertical="center"/>
      <protection/>
    </xf>
    <xf numFmtId="0" fontId="10" fillId="33" borderId="0" xfId="52" applyFont="1" applyFill="1" applyAlignment="1">
      <alignment horizontal="left"/>
      <protection/>
    </xf>
    <xf numFmtId="0" fontId="2" fillId="33" borderId="0" xfId="52" applyFill="1" applyAlignment="1">
      <alignment horizontal="center"/>
      <protection/>
    </xf>
    <xf numFmtId="0" fontId="3" fillId="33" borderId="0" xfId="53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7" fillId="0" borderId="0" xfId="54" applyFont="1" applyAlignment="1">
      <alignment horizontal="left" vertical="justify"/>
      <protection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3" fillId="33" borderId="0" xfId="52" applyFont="1" applyFill="1" applyAlignment="1" quotePrefix="1">
      <alignment horizontal="center" vertical="center"/>
      <protection/>
    </xf>
    <xf numFmtId="0" fontId="5" fillId="33" borderId="0" xfId="52" applyFont="1" applyFill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3" fillId="33" borderId="0" xfId="53" applyFont="1" applyFill="1" applyAlignment="1" quotePrefix="1">
      <alignment horizontal="center" vertical="center"/>
      <protection/>
    </xf>
    <xf numFmtId="0" fontId="5" fillId="33" borderId="0" xfId="53" applyFont="1" applyFill="1" applyAlignment="1">
      <alignment horizontal="center" vertical="justify"/>
      <protection/>
    </xf>
    <xf numFmtId="0" fontId="6" fillId="34" borderId="15" xfId="53" applyFont="1" applyFill="1" applyBorder="1" applyAlignment="1">
      <alignment horizontal="center" vertical="center"/>
      <protection/>
    </xf>
    <xf numFmtId="0" fontId="6" fillId="34" borderId="16" xfId="53" applyFont="1" applyFill="1" applyBorder="1" applyAlignment="1">
      <alignment horizontal="center" vertical="center"/>
      <protection/>
    </xf>
    <xf numFmtId="0" fontId="6" fillId="34" borderId="17" xfId="53" applyFont="1" applyFill="1" applyBorder="1" applyAlignment="1">
      <alignment horizontal="center" vertical="center"/>
      <protection/>
    </xf>
    <xf numFmtId="0" fontId="6" fillId="34" borderId="15" xfId="53" applyFont="1" applyFill="1" applyBorder="1" applyAlignment="1" quotePrefix="1">
      <alignment horizontal="center" vertical="center"/>
      <protection/>
    </xf>
    <xf numFmtId="0" fontId="6" fillId="34" borderId="16" xfId="53" applyFont="1" applyFill="1" applyBorder="1" applyAlignment="1" quotePrefix="1">
      <alignment horizontal="center" vertical="center"/>
      <protection/>
    </xf>
    <xf numFmtId="0" fontId="6" fillId="34" borderId="17" xfId="53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95250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104775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57150"/>
          <a:ext cx="5467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60" zoomScaleNormal="60" zoomScalePageLayoutView="0" workbookViewId="0" topLeftCell="A19">
      <selection activeCell="O34" sqref="O34"/>
    </sheetView>
  </sheetViews>
  <sheetFormatPr defaultColWidth="11.57421875" defaultRowHeight="15"/>
  <cols>
    <col min="1" max="16384" width="11.57421875" style="6" customWidth="1"/>
  </cols>
  <sheetData>
    <row r="1" spans="1:11" ht="12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2.75">
      <c r="A2" s="143"/>
      <c r="B2" s="143"/>
      <c r="C2" s="143"/>
      <c r="D2" s="143"/>
      <c r="E2" s="143"/>
      <c r="F2" s="143"/>
      <c r="G2" s="199" t="s">
        <v>280</v>
      </c>
      <c r="H2" s="200"/>
      <c r="I2" s="200"/>
      <c r="J2" s="201"/>
      <c r="K2" s="143"/>
    </row>
    <row r="3" spans="1:11" ht="5.25" customHeight="1">
      <c r="A3" s="143"/>
      <c r="B3" s="143"/>
      <c r="C3" s="143"/>
      <c r="D3" s="143"/>
      <c r="E3" s="143"/>
      <c r="F3" s="143"/>
      <c r="G3" s="160"/>
      <c r="H3" s="161"/>
      <c r="I3" s="161"/>
      <c r="J3" s="162"/>
      <c r="K3" s="143"/>
    </row>
    <row r="4" spans="1:11" ht="12.75">
      <c r="A4" s="143"/>
      <c r="B4" s="143"/>
      <c r="C4" s="143"/>
      <c r="D4" s="143"/>
      <c r="E4" s="143"/>
      <c r="F4" s="143"/>
      <c r="G4" s="202" t="s">
        <v>281</v>
      </c>
      <c r="H4" s="203"/>
      <c r="I4" s="203"/>
      <c r="J4" s="204"/>
      <c r="K4" s="143"/>
    </row>
    <row r="5" spans="1:11" ht="12.75">
      <c r="A5" s="143"/>
      <c r="B5" s="143"/>
      <c r="C5" s="143"/>
      <c r="D5" s="143"/>
      <c r="E5" s="143"/>
      <c r="F5" s="143"/>
      <c r="G5" s="205"/>
      <c r="H5" s="206"/>
      <c r="I5" s="206"/>
      <c r="J5" s="207"/>
      <c r="K5" s="143"/>
    </row>
    <row r="6" spans="1:11" ht="12.75">
      <c r="A6" s="143"/>
      <c r="B6" s="143"/>
      <c r="C6" s="143"/>
      <c r="D6" s="143"/>
      <c r="E6" s="143"/>
      <c r="F6" s="143"/>
      <c r="G6" s="161"/>
      <c r="H6" s="161"/>
      <c r="I6" s="161"/>
      <c r="J6" s="161"/>
      <c r="K6" s="143"/>
    </row>
    <row r="7" spans="1:11" ht="5.25" customHeight="1">
      <c r="A7" s="143"/>
      <c r="B7" s="143"/>
      <c r="C7" s="143"/>
      <c r="D7" s="143"/>
      <c r="E7" s="143"/>
      <c r="F7" s="143"/>
      <c r="G7" s="163"/>
      <c r="H7" s="163"/>
      <c r="I7" s="163"/>
      <c r="J7" s="163"/>
      <c r="K7" s="143"/>
    </row>
    <row r="8" spans="1:11" ht="12.75">
      <c r="A8" s="143"/>
      <c r="B8" s="143"/>
      <c r="C8" s="143"/>
      <c r="D8" s="143"/>
      <c r="E8" s="143"/>
      <c r="F8" s="143"/>
      <c r="G8" s="208" t="s">
        <v>282</v>
      </c>
      <c r="H8" s="208"/>
      <c r="I8" s="208"/>
      <c r="J8" s="208"/>
      <c r="K8" s="208"/>
    </row>
    <row r="9" spans="1:11" ht="12">
      <c r="A9" s="143"/>
      <c r="B9" s="143"/>
      <c r="C9" s="143"/>
      <c r="D9" s="164"/>
      <c r="E9" s="164"/>
      <c r="F9" s="143"/>
      <c r="G9" s="208" t="s">
        <v>283</v>
      </c>
      <c r="H9" s="208"/>
      <c r="I9" s="208"/>
      <c r="J9" s="208"/>
      <c r="K9" s="208"/>
    </row>
    <row r="10" spans="1:11" ht="12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2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2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12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ht="12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1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1:11" ht="1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1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1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1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ht="1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1:11" ht="1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ht="12.75" thickBo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1:11" ht="12.75" thickTop="1">
      <c r="A24" s="143"/>
      <c r="B24" s="143"/>
      <c r="C24" s="165"/>
      <c r="D24" s="166"/>
      <c r="E24" s="166"/>
      <c r="F24" s="166"/>
      <c r="G24" s="166"/>
      <c r="H24" s="166"/>
      <c r="I24" s="167"/>
      <c r="J24" s="143"/>
      <c r="K24" s="143"/>
    </row>
    <row r="25" spans="1:11" ht="12">
      <c r="A25" s="143"/>
      <c r="B25" s="143"/>
      <c r="C25" s="168"/>
      <c r="D25" s="169"/>
      <c r="E25" s="169"/>
      <c r="F25" s="169"/>
      <c r="G25" s="169"/>
      <c r="H25" s="169"/>
      <c r="I25" s="170"/>
      <c r="J25" s="143"/>
      <c r="K25" s="143"/>
    </row>
    <row r="26" spans="1:11" ht="12">
      <c r="A26" s="143"/>
      <c r="B26" s="143"/>
      <c r="C26" s="168"/>
      <c r="D26" s="169"/>
      <c r="E26" s="169"/>
      <c r="F26" s="169"/>
      <c r="G26" s="169"/>
      <c r="H26" s="169"/>
      <c r="I26" s="170"/>
      <c r="J26" s="143"/>
      <c r="K26" s="143"/>
    </row>
    <row r="27" spans="1:11" ht="18.75" customHeight="1">
      <c r="A27" s="143"/>
      <c r="B27" s="143"/>
      <c r="C27" s="209" t="s">
        <v>284</v>
      </c>
      <c r="D27" s="210"/>
      <c r="E27" s="210"/>
      <c r="F27" s="210"/>
      <c r="G27" s="210"/>
      <c r="H27" s="210"/>
      <c r="I27" s="211"/>
      <c r="J27" s="143"/>
      <c r="K27" s="143"/>
    </row>
    <row r="28" spans="1:11" ht="12">
      <c r="A28" s="143"/>
      <c r="B28" s="143"/>
      <c r="C28" s="168"/>
      <c r="D28" s="169"/>
      <c r="E28" s="169"/>
      <c r="F28" s="169"/>
      <c r="G28" s="169"/>
      <c r="H28" s="169"/>
      <c r="I28" s="170"/>
      <c r="J28" s="143"/>
      <c r="K28" s="143"/>
    </row>
    <row r="29" spans="1:11" ht="12">
      <c r="A29" s="143"/>
      <c r="B29" s="143"/>
      <c r="C29" s="168"/>
      <c r="D29" s="169"/>
      <c r="E29" s="169"/>
      <c r="F29" s="169"/>
      <c r="G29" s="169"/>
      <c r="H29" s="169"/>
      <c r="I29" s="170"/>
      <c r="J29" s="143"/>
      <c r="K29" s="143"/>
    </row>
    <row r="30" spans="1:11" ht="18.75" customHeight="1">
      <c r="A30" s="143"/>
      <c r="B30" s="143"/>
      <c r="C30" s="209" t="s">
        <v>288</v>
      </c>
      <c r="D30" s="210"/>
      <c r="E30" s="210"/>
      <c r="F30" s="210"/>
      <c r="G30" s="210"/>
      <c r="H30" s="210"/>
      <c r="I30" s="211"/>
      <c r="J30" s="143"/>
      <c r="K30" s="143"/>
    </row>
    <row r="31" spans="1:11" ht="12">
      <c r="A31" s="143"/>
      <c r="B31" s="143"/>
      <c r="C31" s="168"/>
      <c r="D31" s="169"/>
      <c r="E31" s="169"/>
      <c r="F31" s="169"/>
      <c r="G31" s="169"/>
      <c r="H31" s="169"/>
      <c r="I31" s="170"/>
      <c r="J31" s="143"/>
      <c r="K31" s="143"/>
    </row>
    <row r="32" spans="1:11" ht="12">
      <c r="A32" s="143"/>
      <c r="B32" s="143"/>
      <c r="C32" s="168"/>
      <c r="D32" s="169"/>
      <c r="E32" s="169"/>
      <c r="F32" s="169"/>
      <c r="G32" s="169"/>
      <c r="H32" s="169"/>
      <c r="I32" s="170"/>
      <c r="J32" s="143"/>
      <c r="K32" s="143"/>
    </row>
    <row r="33" spans="1:11" ht="12">
      <c r="A33" s="143"/>
      <c r="B33" s="143"/>
      <c r="C33" s="168"/>
      <c r="D33" s="169"/>
      <c r="E33" s="169"/>
      <c r="F33" s="169"/>
      <c r="G33" s="169"/>
      <c r="H33" s="169"/>
      <c r="I33" s="170"/>
      <c r="J33" s="143"/>
      <c r="K33" s="143"/>
    </row>
    <row r="34" spans="1:11" ht="12.75" thickBot="1">
      <c r="A34" s="143"/>
      <c r="B34" s="143"/>
      <c r="C34" s="171"/>
      <c r="D34" s="172"/>
      <c r="E34" s="172"/>
      <c r="F34" s="172"/>
      <c r="G34" s="172"/>
      <c r="H34" s="172"/>
      <c r="I34" s="173"/>
      <c r="J34" s="143"/>
      <c r="K34" s="143"/>
    </row>
    <row r="35" spans="1:11" ht="12.75" thickTop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2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ht="12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12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ht="15">
      <c r="A40" s="143"/>
      <c r="B40" s="143"/>
      <c r="C40" s="143"/>
      <c r="D40" s="143"/>
      <c r="E40" s="215" t="s">
        <v>285</v>
      </c>
      <c r="F40" s="215"/>
      <c r="G40" s="215"/>
      <c r="H40" s="143"/>
      <c r="I40" s="143"/>
      <c r="J40" s="143"/>
      <c r="K40" s="143"/>
    </row>
    <row r="41" spans="1:11" ht="12">
      <c r="A41" s="143"/>
      <c r="B41" s="143"/>
      <c r="C41" s="143"/>
      <c r="D41" s="143"/>
      <c r="E41" s="216"/>
      <c r="F41" s="216"/>
      <c r="G41" s="216"/>
      <c r="H41" s="143"/>
      <c r="I41" s="143"/>
      <c r="J41" s="143"/>
      <c r="K41" s="143"/>
    </row>
    <row r="42" spans="1:11" ht="15">
      <c r="A42" s="143"/>
      <c r="B42" s="143"/>
      <c r="C42" s="143"/>
      <c r="D42" s="143"/>
      <c r="E42" s="215" t="s">
        <v>286</v>
      </c>
      <c r="F42" s="215"/>
      <c r="G42" s="215"/>
      <c r="H42" s="143"/>
      <c r="I42" s="143"/>
      <c r="J42" s="143"/>
      <c r="K42" s="143"/>
    </row>
    <row r="43" spans="1:11" ht="12">
      <c r="A43" s="143"/>
      <c r="B43" s="143"/>
      <c r="C43" s="143"/>
      <c r="D43" s="143"/>
      <c r="E43" s="216"/>
      <c r="F43" s="216"/>
      <c r="G43" s="216"/>
      <c r="H43" s="143"/>
      <c r="I43" s="143"/>
      <c r="J43" s="143"/>
      <c r="K43" s="143"/>
    </row>
    <row r="44" spans="1:11" ht="15">
      <c r="A44" s="143"/>
      <c r="B44" s="143"/>
      <c r="C44" s="143"/>
      <c r="D44" s="143"/>
      <c r="E44" s="174" t="s">
        <v>287</v>
      </c>
      <c r="F44" s="174"/>
      <c r="G44" s="174"/>
      <c r="H44" s="143"/>
      <c r="I44" s="143"/>
      <c r="J44" s="143"/>
      <c r="K44" s="143"/>
    </row>
    <row r="45" spans="1:11" ht="12.75">
      <c r="A45" s="143"/>
      <c r="B45" s="143"/>
      <c r="C45" s="143"/>
      <c r="D45" s="143"/>
      <c r="E45" s="217" t="s">
        <v>291</v>
      </c>
      <c r="F45" s="217"/>
      <c r="G45" s="217"/>
      <c r="H45" s="143"/>
      <c r="I45" s="143"/>
      <c r="J45" s="143"/>
      <c r="K45" s="143"/>
    </row>
    <row r="46" spans="1:11" ht="12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1" ht="1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11" ht="1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</row>
    <row r="49" spans="1:11" ht="12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  <row r="50" spans="1:11" ht="12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1" ht="1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1" ht="12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1" ht="15">
      <c r="A53" s="143"/>
      <c r="B53" s="143"/>
      <c r="C53" s="143"/>
      <c r="D53" s="175"/>
      <c r="E53" s="143"/>
      <c r="F53" s="176"/>
      <c r="G53" s="176"/>
      <c r="H53" s="143"/>
      <c r="I53" s="143"/>
      <c r="J53" s="143"/>
      <c r="K53" s="143"/>
    </row>
    <row r="54" spans="1:11" ht="1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1" ht="1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ht="1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1" ht="1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11" ht="12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1" ht="1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1:11" ht="12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ht="1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1:11" ht="1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ht="12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1:11" ht="1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</row>
    <row r="65" spans="1:11" ht="1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</row>
    <row r="66" spans="1:11" ht="1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</row>
    <row r="67" spans="1:11" ht="12.75" thickBo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</row>
    <row r="68" spans="1:11" ht="19.5" customHeight="1" thickBot="1" thickTop="1">
      <c r="A68" s="143"/>
      <c r="B68" s="143"/>
      <c r="C68" s="143"/>
      <c r="D68" s="143"/>
      <c r="E68" s="143"/>
      <c r="F68" s="143"/>
      <c r="G68" s="143"/>
      <c r="H68" s="212" t="s">
        <v>292</v>
      </c>
      <c r="I68" s="213"/>
      <c r="J68" s="214"/>
      <c r="K68" s="177"/>
    </row>
    <row r="69" spans="1:11" s="178" customFormat="1" ht="12.75" customHeight="1" thickTop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</row>
    <row r="70" spans="1:11" ht="12.7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</row>
    <row r="71" spans="1:11" ht="12.7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</row>
    <row r="72" spans="1:11" ht="1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</row>
    <row r="73" spans="1:11" ht="1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="60" zoomScalePageLayoutView="0" workbookViewId="0" topLeftCell="A57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75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65</v>
      </c>
      <c r="D9" s="87">
        <v>80</v>
      </c>
      <c r="E9" s="87">
        <v>169</v>
      </c>
      <c r="F9" s="88"/>
      <c r="G9" s="88"/>
      <c r="H9" s="190">
        <v>0.19</v>
      </c>
      <c r="I9" s="190">
        <v>0.244</v>
      </c>
      <c r="J9" s="190">
        <v>0.254</v>
      </c>
      <c r="K9" s="89"/>
    </row>
    <row r="10" spans="1:11" s="90" customFormat="1" ht="11.25" customHeight="1">
      <c r="A10" s="92" t="s">
        <v>8</v>
      </c>
      <c r="B10" s="86"/>
      <c r="C10" s="87">
        <v>94</v>
      </c>
      <c r="D10" s="87">
        <v>54</v>
      </c>
      <c r="E10" s="87">
        <v>73</v>
      </c>
      <c r="F10" s="88"/>
      <c r="G10" s="88"/>
      <c r="H10" s="190">
        <v>0.174</v>
      </c>
      <c r="I10" s="190">
        <v>0.1</v>
      </c>
      <c r="J10" s="190">
        <v>0.042</v>
      </c>
      <c r="K10" s="89"/>
    </row>
    <row r="11" spans="1:11" s="90" customFormat="1" ht="11.25" customHeight="1">
      <c r="A11" s="85" t="s">
        <v>9</v>
      </c>
      <c r="B11" s="86"/>
      <c r="C11" s="87">
        <v>23</v>
      </c>
      <c r="D11" s="87">
        <v>50</v>
      </c>
      <c r="E11" s="87">
        <v>30</v>
      </c>
      <c r="F11" s="88"/>
      <c r="G11" s="88"/>
      <c r="H11" s="190">
        <v>0.054</v>
      </c>
      <c r="I11" s="190"/>
      <c r="J11" s="190">
        <v>0.178</v>
      </c>
      <c r="K11" s="89"/>
    </row>
    <row r="12" spans="1:11" s="90" customFormat="1" ht="11.25" customHeight="1">
      <c r="A12" s="92" t="s">
        <v>10</v>
      </c>
      <c r="B12" s="86"/>
      <c r="C12" s="87">
        <v>16</v>
      </c>
      <c r="D12" s="87">
        <v>17</v>
      </c>
      <c r="E12" s="87">
        <v>15</v>
      </c>
      <c r="F12" s="88"/>
      <c r="G12" s="88"/>
      <c r="H12" s="190">
        <v>0.03</v>
      </c>
      <c r="I12" s="190">
        <v>0.032</v>
      </c>
      <c r="J12" s="190">
        <v>0.027</v>
      </c>
      <c r="K12" s="89"/>
    </row>
    <row r="13" spans="1:11" s="81" customFormat="1" ht="11.25" customHeight="1">
      <c r="A13" s="93" t="s">
        <v>11</v>
      </c>
      <c r="B13" s="94"/>
      <c r="C13" s="95">
        <v>198</v>
      </c>
      <c r="D13" s="95">
        <v>201</v>
      </c>
      <c r="E13" s="95">
        <v>287</v>
      </c>
      <c r="F13" s="96">
        <v>142.7860696517413</v>
      </c>
      <c r="G13" s="97"/>
      <c r="H13" s="191">
        <v>0.44799999999999995</v>
      </c>
      <c r="I13" s="192">
        <v>0.376</v>
      </c>
      <c r="J13" s="192">
        <v>0.501</v>
      </c>
      <c r="K13" s="98">
        <v>133.24468085106383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>
        <v>7</v>
      </c>
      <c r="F15" s="96"/>
      <c r="G15" s="97"/>
      <c r="H15" s="191"/>
      <c r="I15" s="192"/>
      <c r="J15" s="192">
        <v>0.015</v>
      </c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124</v>
      </c>
      <c r="D17" s="95">
        <v>162</v>
      </c>
      <c r="E17" s="95">
        <v>48</v>
      </c>
      <c r="F17" s="96">
        <v>29.62962962962963</v>
      </c>
      <c r="G17" s="97"/>
      <c r="H17" s="191">
        <v>0.162</v>
      </c>
      <c r="I17" s="192">
        <v>0.183</v>
      </c>
      <c r="J17" s="192">
        <v>0.029</v>
      </c>
      <c r="K17" s="98">
        <v>15.846994535519128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6676</v>
      </c>
      <c r="D19" s="87">
        <v>6390</v>
      </c>
      <c r="E19" s="87">
        <v>5565</v>
      </c>
      <c r="F19" s="88"/>
      <c r="G19" s="88"/>
      <c r="H19" s="190">
        <v>38.387</v>
      </c>
      <c r="I19" s="190">
        <v>25.56</v>
      </c>
      <c r="J19" s="190">
        <v>26.712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>
        <v>2</v>
      </c>
      <c r="D21" s="87">
        <v>2</v>
      </c>
      <c r="E21" s="87"/>
      <c r="F21" s="88"/>
      <c r="G21" s="88"/>
      <c r="H21" s="190">
        <v>0.011</v>
      </c>
      <c r="I21" s="190">
        <v>0.008</v>
      </c>
      <c r="J21" s="190"/>
      <c r="K21" s="89"/>
    </row>
    <row r="22" spans="1:11" s="81" customFormat="1" ht="11.25" customHeight="1">
      <c r="A22" s="93" t="s">
        <v>17</v>
      </c>
      <c r="B22" s="94"/>
      <c r="C22" s="95">
        <v>6678</v>
      </c>
      <c r="D22" s="95">
        <v>6392</v>
      </c>
      <c r="E22" s="95">
        <v>5565</v>
      </c>
      <c r="F22" s="96">
        <v>87.06195244055068</v>
      </c>
      <c r="G22" s="97"/>
      <c r="H22" s="191">
        <v>38.398</v>
      </c>
      <c r="I22" s="192">
        <v>25.567999999999998</v>
      </c>
      <c r="J22" s="192">
        <v>26.712</v>
      </c>
      <c r="K22" s="98">
        <v>104.47434292866083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11853</v>
      </c>
      <c r="D24" s="95">
        <v>11508</v>
      </c>
      <c r="E24" s="95">
        <v>11469</v>
      </c>
      <c r="F24" s="96">
        <v>99.66110531803963</v>
      </c>
      <c r="G24" s="97"/>
      <c r="H24" s="191">
        <v>51.781</v>
      </c>
      <c r="I24" s="192">
        <v>40.051</v>
      </c>
      <c r="J24" s="192">
        <v>39.856</v>
      </c>
      <c r="K24" s="98">
        <v>99.51312077101696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339</v>
      </c>
      <c r="D26" s="95">
        <v>322</v>
      </c>
      <c r="E26" s="95">
        <v>600</v>
      </c>
      <c r="F26" s="96">
        <v>186.33540372670808</v>
      </c>
      <c r="G26" s="97"/>
      <c r="H26" s="191">
        <v>1.301</v>
      </c>
      <c r="I26" s="192">
        <v>1.189</v>
      </c>
      <c r="J26" s="192">
        <v>1.5</v>
      </c>
      <c r="K26" s="98">
        <v>126.15643397813288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3602</v>
      </c>
      <c r="D28" s="87">
        <v>3871</v>
      </c>
      <c r="E28" s="87">
        <v>5125</v>
      </c>
      <c r="F28" s="88"/>
      <c r="G28" s="88"/>
      <c r="H28" s="190">
        <v>13.326</v>
      </c>
      <c r="I28" s="190">
        <v>9.528</v>
      </c>
      <c r="J28" s="190">
        <v>10.5</v>
      </c>
      <c r="K28" s="89"/>
    </row>
    <row r="29" spans="1:11" s="90" customFormat="1" ht="11.25" customHeight="1">
      <c r="A29" s="92" t="s">
        <v>21</v>
      </c>
      <c r="B29" s="86"/>
      <c r="C29" s="87">
        <v>13745</v>
      </c>
      <c r="D29" s="87">
        <v>13115</v>
      </c>
      <c r="E29" s="87">
        <v>15409</v>
      </c>
      <c r="F29" s="88"/>
      <c r="G29" s="88"/>
      <c r="H29" s="190">
        <v>33.263</v>
      </c>
      <c r="I29" s="190">
        <v>18.36</v>
      </c>
      <c r="J29" s="190">
        <v>14.798</v>
      </c>
      <c r="K29" s="89"/>
    </row>
    <row r="30" spans="1:11" s="90" customFormat="1" ht="11.25" customHeight="1">
      <c r="A30" s="92" t="s">
        <v>22</v>
      </c>
      <c r="B30" s="86"/>
      <c r="C30" s="87">
        <v>8600</v>
      </c>
      <c r="D30" s="87">
        <v>7684</v>
      </c>
      <c r="E30" s="87">
        <v>10720</v>
      </c>
      <c r="F30" s="88"/>
      <c r="G30" s="88"/>
      <c r="H30" s="190">
        <v>14.095</v>
      </c>
      <c r="I30" s="190">
        <v>13.725</v>
      </c>
      <c r="J30" s="190">
        <v>7.015</v>
      </c>
      <c r="K30" s="89"/>
    </row>
    <row r="31" spans="1:11" s="81" customFormat="1" ht="11.25" customHeight="1">
      <c r="A31" s="99" t="s">
        <v>23</v>
      </c>
      <c r="B31" s="94"/>
      <c r="C31" s="95">
        <v>25947</v>
      </c>
      <c r="D31" s="95">
        <v>24670</v>
      </c>
      <c r="E31" s="95">
        <v>31254</v>
      </c>
      <c r="F31" s="96">
        <v>126.68828536684232</v>
      </c>
      <c r="G31" s="97"/>
      <c r="H31" s="191">
        <v>60.684</v>
      </c>
      <c r="I31" s="192">
        <v>41.613</v>
      </c>
      <c r="J31" s="192">
        <v>32.313</v>
      </c>
      <c r="K31" s="98">
        <v>77.65121476461684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1250</v>
      </c>
      <c r="D33" s="87">
        <v>1335</v>
      </c>
      <c r="E33" s="87">
        <v>1487</v>
      </c>
      <c r="F33" s="88"/>
      <c r="G33" s="88"/>
      <c r="H33" s="190">
        <v>4.017</v>
      </c>
      <c r="I33" s="190">
        <v>2.923</v>
      </c>
      <c r="J33" s="190">
        <v>0.863</v>
      </c>
      <c r="K33" s="89"/>
    </row>
    <row r="34" spans="1:11" s="90" customFormat="1" ht="11.25" customHeight="1">
      <c r="A34" s="92" t="s">
        <v>25</v>
      </c>
      <c r="B34" s="86"/>
      <c r="C34" s="87">
        <v>900</v>
      </c>
      <c r="D34" s="87">
        <v>1934</v>
      </c>
      <c r="E34" s="87">
        <v>2100</v>
      </c>
      <c r="F34" s="88"/>
      <c r="G34" s="88"/>
      <c r="H34" s="190">
        <v>2.512</v>
      </c>
      <c r="I34" s="190">
        <v>4.67</v>
      </c>
      <c r="J34" s="190">
        <v>1.163</v>
      </c>
      <c r="K34" s="89"/>
    </row>
    <row r="35" spans="1:11" s="90" customFormat="1" ht="11.25" customHeight="1">
      <c r="A35" s="92" t="s">
        <v>26</v>
      </c>
      <c r="B35" s="86"/>
      <c r="C35" s="87">
        <v>1694</v>
      </c>
      <c r="D35" s="87">
        <v>1511</v>
      </c>
      <c r="E35" s="87">
        <v>1687</v>
      </c>
      <c r="F35" s="88"/>
      <c r="G35" s="88"/>
      <c r="H35" s="190">
        <v>7.483</v>
      </c>
      <c r="I35" s="190">
        <v>5.549</v>
      </c>
      <c r="J35" s="190">
        <v>3.787</v>
      </c>
      <c r="K35" s="89"/>
    </row>
    <row r="36" spans="1:11" s="90" customFormat="1" ht="11.25" customHeight="1">
      <c r="A36" s="92" t="s">
        <v>27</v>
      </c>
      <c r="B36" s="86"/>
      <c r="C36" s="87">
        <v>1018</v>
      </c>
      <c r="D36" s="87">
        <v>1340</v>
      </c>
      <c r="E36" s="87">
        <v>1340</v>
      </c>
      <c r="F36" s="88"/>
      <c r="G36" s="88"/>
      <c r="H36" s="190">
        <v>2.108</v>
      </c>
      <c r="I36" s="190">
        <v>2.205</v>
      </c>
      <c r="J36" s="190">
        <v>0.417</v>
      </c>
      <c r="K36" s="89"/>
    </row>
    <row r="37" spans="1:11" s="81" customFormat="1" ht="11.25" customHeight="1">
      <c r="A37" s="93" t="s">
        <v>28</v>
      </c>
      <c r="B37" s="94"/>
      <c r="C37" s="95">
        <v>4862</v>
      </c>
      <c r="D37" s="95">
        <v>6120</v>
      </c>
      <c r="E37" s="95">
        <v>6614</v>
      </c>
      <c r="F37" s="96">
        <v>108.0718954248366</v>
      </c>
      <c r="G37" s="97"/>
      <c r="H37" s="191">
        <v>16.12</v>
      </c>
      <c r="I37" s="192">
        <v>15.347</v>
      </c>
      <c r="J37" s="192">
        <v>6.2299999999999995</v>
      </c>
      <c r="K37" s="98">
        <v>40.59425294845899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14446</v>
      </c>
      <c r="D39" s="95">
        <v>13431</v>
      </c>
      <c r="E39" s="95">
        <v>14400</v>
      </c>
      <c r="F39" s="96">
        <v>107.21465266919813</v>
      </c>
      <c r="G39" s="97"/>
      <c r="H39" s="191">
        <v>6.14</v>
      </c>
      <c r="I39" s="192">
        <v>6.044</v>
      </c>
      <c r="J39" s="192">
        <v>6</v>
      </c>
      <c r="K39" s="98">
        <v>99.27200529450695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4164</v>
      </c>
      <c r="D41" s="87">
        <v>3121</v>
      </c>
      <c r="E41" s="87">
        <v>4415</v>
      </c>
      <c r="F41" s="88"/>
      <c r="G41" s="88"/>
      <c r="H41" s="190">
        <v>11.809</v>
      </c>
      <c r="I41" s="190">
        <v>4.937</v>
      </c>
      <c r="J41" s="190">
        <v>3.746</v>
      </c>
      <c r="K41" s="89"/>
    </row>
    <row r="42" spans="1:11" s="90" customFormat="1" ht="11.25" customHeight="1">
      <c r="A42" s="92" t="s">
        <v>31</v>
      </c>
      <c r="B42" s="86"/>
      <c r="C42" s="87">
        <v>9670</v>
      </c>
      <c r="D42" s="87">
        <v>9462</v>
      </c>
      <c r="E42" s="87">
        <v>12823</v>
      </c>
      <c r="F42" s="88"/>
      <c r="G42" s="88"/>
      <c r="H42" s="190">
        <v>38.304</v>
      </c>
      <c r="I42" s="190">
        <v>25.239</v>
      </c>
      <c r="J42" s="190">
        <v>27.832</v>
      </c>
      <c r="K42" s="89"/>
    </row>
    <row r="43" spans="1:11" s="90" customFormat="1" ht="11.25" customHeight="1">
      <c r="A43" s="92" t="s">
        <v>32</v>
      </c>
      <c r="B43" s="86"/>
      <c r="C43" s="87">
        <v>11461</v>
      </c>
      <c r="D43" s="87">
        <v>11815</v>
      </c>
      <c r="E43" s="87">
        <v>11039</v>
      </c>
      <c r="F43" s="88"/>
      <c r="G43" s="88"/>
      <c r="H43" s="190">
        <v>27.263</v>
      </c>
      <c r="I43" s="190">
        <v>23.081</v>
      </c>
      <c r="J43" s="190">
        <v>12.707</v>
      </c>
      <c r="K43" s="89"/>
    </row>
    <row r="44" spans="1:11" s="90" customFormat="1" ht="11.25" customHeight="1">
      <c r="A44" s="92" t="s">
        <v>33</v>
      </c>
      <c r="B44" s="86"/>
      <c r="C44" s="87">
        <v>18216</v>
      </c>
      <c r="D44" s="87">
        <v>14995</v>
      </c>
      <c r="E44" s="87">
        <v>15196</v>
      </c>
      <c r="F44" s="88"/>
      <c r="G44" s="88"/>
      <c r="H44" s="190">
        <v>63.894</v>
      </c>
      <c r="I44" s="190">
        <v>39.897</v>
      </c>
      <c r="J44" s="190">
        <v>33.339</v>
      </c>
      <c r="K44" s="89"/>
    </row>
    <row r="45" spans="1:11" s="90" customFormat="1" ht="11.25" customHeight="1">
      <c r="A45" s="92" t="s">
        <v>34</v>
      </c>
      <c r="B45" s="86"/>
      <c r="C45" s="87">
        <v>12152</v>
      </c>
      <c r="D45" s="87">
        <v>11239</v>
      </c>
      <c r="E45" s="87">
        <v>10726</v>
      </c>
      <c r="F45" s="88"/>
      <c r="G45" s="88"/>
      <c r="H45" s="190">
        <v>34.939</v>
      </c>
      <c r="I45" s="190">
        <v>22.146</v>
      </c>
      <c r="J45" s="190">
        <v>17.565</v>
      </c>
      <c r="K45" s="89"/>
    </row>
    <row r="46" spans="1:11" s="90" customFormat="1" ht="11.25" customHeight="1">
      <c r="A46" s="92" t="s">
        <v>35</v>
      </c>
      <c r="B46" s="86"/>
      <c r="C46" s="87">
        <v>2353</v>
      </c>
      <c r="D46" s="87">
        <v>1741</v>
      </c>
      <c r="E46" s="87">
        <v>1206</v>
      </c>
      <c r="F46" s="88"/>
      <c r="G46" s="88"/>
      <c r="H46" s="190">
        <v>6.422</v>
      </c>
      <c r="I46" s="190">
        <v>2.557</v>
      </c>
      <c r="J46" s="190">
        <v>1.681</v>
      </c>
      <c r="K46" s="89"/>
    </row>
    <row r="47" spans="1:11" s="90" customFormat="1" ht="11.25" customHeight="1">
      <c r="A47" s="92" t="s">
        <v>36</v>
      </c>
      <c r="B47" s="86"/>
      <c r="C47" s="87">
        <v>1295</v>
      </c>
      <c r="D47" s="87">
        <v>1367</v>
      </c>
      <c r="E47" s="87">
        <v>1912</v>
      </c>
      <c r="F47" s="88"/>
      <c r="G47" s="88"/>
      <c r="H47" s="190">
        <v>4.01</v>
      </c>
      <c r="I47" s="190">
        <v>1.495</v>
      </c>
      <c r="J47" s="190">
        <v>1.878</v>
      </c>
      <c r="K47" s="89"/>
    </row>
    <row r="48" spans="1:11" s="90" customFormat="1" ht="11.25" customHeight="1">
      <c r="A48" s="92" t="s">
        <v>37</v>
      </c>
      <c r="B48" s="86"/>
      <c r="C48" s="87">
        <v>9545</v>
      </c>
      <c r="D48" s="87">
        <v>2729</v>
      </c>
      <c r="E48" s="87">
        <v>3194</v>
      </c>
      <c r="F48" s="88"/>
      <c r="G48" s="88"/>
      <c r="H48" s="190">
        <v>26.923</v>
      </c>
      <c r="I48" s="190">
        <v>6.023</v>
      </c>
      <c r="J48" s="190">
        <v>6.913</v>
      </c>
      <c r="K48" s="89"/>
    </row>
    <row r="49" spans="1:11" s="90" customFormat="1" ht="11.25" customHeight="1">
      <c r="A49" s="92" t="s">
        <v>38</v>
      </c>
      <c r="B49" s="86"/>
      <c r="C49" s="87">
        <v>6080</v>
      </c>
      <c r="D49" s="87">
        <v>11665</v>
      </c>
      <c r="E49" s="87">
        <v>6532</v>
      </c>
      <c r="F49" s="88"/>
      <c r="G49" s="88"/>
      <c r="H49" s="190">
        <v>13.916</v>
      </c>
      <c r="I49" s="190">
        <v>14.726</v>
      </c>
      <c r="J49" s="190">
        <v>9.814</v>
      </c>
      <c r="K49" s="89"/>
    </row>
    <row r="50" spans="1:11" s="81" customFormat="1" ht="11.25" customHeight="1">
      <c r="A50" s="99" t="s">
        <v>39</v>
      </c>
      <c r="B50" s="94"/>
      <c r="C50" s="95">
        <v>74936</v>
      </c>
      <c r="D50" s="95">
        <v>68134</v>
      </c>
      <c r="E50" s="95">
        <v>67043</v>
      </c>
      <c r="F50" s="96">
        <v>98.39874365221475</v>
      </c>
      <c r="G50" s="97"/>
      <c r="H50" s="191">
        <v>227.48</v>
      </c>
      <c r="I50" s="192">
        <v>140.101</v>
      </c>
      <c r="J50" s="192">
        <v>115.475</v>
      </c>
      <c r="K50" s="98">
        <v>82.42268078029421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6598</v>
      </c>
      <c r="D52" s="95">
        <v>6441</v>
      </c>
      <c r="E52" s="95">
        <v>5860</v>
      </c>
      <c r="F52" s="96">
        <v>90.97966154323863</v>
      </c>
      <c r="G52" s="97"/>
      <c r="H52" s="191">
        <v>14.481</v>
      </c>
      <c r="I52" s="192">
        <v>11.616</v>
      </c>
      <c r="J52" s="192">
        <v>4.259</v>
      </c>
      <c r="K52" s="98">
        <v>36.66494490358127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43194</v>
      </c>
      <c r="D54" s="87">
        <v>37061</v>
      </c>
      <c r="E54" s="87">
        <v>50607</v>
      </c>
      <c r="F54" s="88"/>
      <c r="G54" s="88"/>
      <c r="H54" s="190">
        <v>108.144</v>
      </c>
      <c r="I54" s="190">
        <v>77.044</v>
      </c>
      <c r="J54" s="190">
        <v>52.526</v>
      </c>
      <c r="K54" s="89"/>
    </row>
    <row r="55" spans="1:11" s="90" customFormat="1" ht="11.25" customHeight="1">
      <c r="A55" s="92" t="s">
        <v>42</v>
      </c>
      <c r="B55" s="86"/>
      <c r="C55" s="87">
        <v>76903</v>
      </c>
      <c r="D55" s="87">
        <v>70268</v>
      </c>
      <c r="E55" s="87">
        <v>70292</v>
      </c>
      <c r="F55" s="88"/>
      <c r="G55" s="88"/>
      <c r="H55" s="190">
        <v>192.496</v>
      </c>
      <c r="I55" s="190">
        <v>105.4</v>
      </c>
      <c r="J55" s="190">
        <v>21.088</v>
      </c>
      <c r="K55" s="89"/>
    </row>
    <row r="56" spans="1:11" s="90" customFormat="1" ht="11.25" customHeight="1">
      <c r="A56" s="92" t="s">
        <v>43</v>
      </c>
      <c r="B56" s="86"/>
      <c r="C56" s="87">
        <v>14341</v>
      </c>
      <c r="D56" s="87">
        <v>11337</v>
      </c>
      <c r="E56" s="87">
        <v>13830</v>
      </c>
      <c r="F56" s="88"/>
      <c r="G56" s="88"/>
      <c r="H56" s="190">
        <v>37.195</v>
      </c>
      <c r="I56" s="190">
        <v>22.149</v>
      </c>
      <c r="J56" s="190">
        <v>9.93</v>
      </c>
      <c r="K56" s="89"/>
    </row>
    <row r="57" spans="1:11" s="90" customFormat="1" ht="11.25" customHeight="1">
      <c r="A57" s="92" t="s">
        <v>44</v>
      </c>
      <c r="B57" s="86"/>
      <c r="C57" s="87">
        <v>6393</v>
      </c>
      <c r="D57" s="87">
        <v>5840</v>
      </c>
      <c r="E57" s="87">
        <v>5842</v>
      </c>
      <c r="F57" s="88"/>
      <c r="G57" s="88"/>
      <c r="H57" s="190">
        <v>16.161</v>
      </c>
      <c r="I57" s="190">
        <v>14.764</v>
      </c>
      <c r="J57" s="190">
        <v>7.388</v>
      </c>
      <c r="K57" s="89"/>
    </row>
    <row r="58" spans="1:11" s="90" customFormat="1" ht="11.25" customHeight="1">
      <c r="A58" s="92" t="s">
        <v>45</v>
      </c>
      <c r="B58" s="86"/>
      <c r="C58" s="87">
        <v>45983</v>
      </c>
      <c r="D58" s="87">
        <v>42483</v>
      </c>
      <c r="E58" s="87">
        <v>42144</v>
      </c>
      <c r="F58" s="88"/>
      <c r="G58" s="88"/>
      <c r="H58" s="190">
        <v>70.833</v>
      </c>
      <c r="I58" s="190">
        <v>64.444</v>
      </c>
      <c r="J58" s="190">
        <v>23.575</v>
      </c>
      <c r="K58" s="89"/>
    </row>
    <row r="59" spans="1:11" s="81" customFormat="1" ht="11.25" customHeight="1">
      <c r="A59" s="93" t="s">
        <v>46</v>
      </c>
      <c r="B59" s="94"/>
      <c r="C59" s="95">
        <v>186814</v>
      </c>
      <c r="D59" s="95">
        <v>166989</v>
      </c>
      <c r="E59" s="95">
        <v>182715</v>
      </c>
      <c r="F59" s="96">
        <v>109.41738677397912</v>
      </c>
      <c r="G59" s="97"/>
      <c r="H59" s="191">
        <v>424.82899999999995</v>
      </c>
      <c r="I59" s="192">
        <v>283.80100000000004</v>
      </c>
      <c r="J59" s="192">
        <v>114.50700000000002</v>
      </c>
      <c r="K59" s="98">
        <v>40.347637957582954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1831</v>
      </c>
      <c r="D61" s="87">
        <v>2037</v>
      </c>
      <c r="E61" s="87">
        <v>2432</v>
      </c>
      <c r="F61" s="88"/>
      <c r="G61" s="88"/>
      <c r="H61" s="190">
        <v>5.465</v>
      </c>
      <c r="I61" s="190">
        <v>4.627</v>
      </c>
      <c r="J61" s="190">
        <v>2.487</v>
      </c>
      <c r="K61" s="89"/>
    </row>
    <row r="62" spans="1:11" s="90" customFormat="1" ht="11.25" customHeight="1">
      <c r="A62" s="92" t="s">
        <v>48</v>
      </c>
      <c r="B62" s="86"/>
      <c r="C62" s="87">
        <v>1368</v>
      </c>
      <c r="D62" s="87">
        <v>1296</v>
      </c>
      <c r="E62" s="87">
        <v>1151</v>
      </c>
      <c r="F62" s="88"/>
      <c r="G62" s="88"/>
      <c r="H62" s="190">
        <v>2.282</v>
      </c>
      <c r="I62" s="190">
        <v>1.544</v>
      </c>
      <c r="J62" s="190">
        <v>1.102</v>
      </c>
      <c r="K62" s="89"/>
    </row>
    <row r="63" spans="1:11" s="90" customFormat="1" ht="11.25" customHeight="1">
      <c r="A63" s="92" t="s">
        <v>49</v>
      </c>
      <c r="B63" s="86"/>
      <c r="C63" s="87">
        <v>1889</v>
      </c>
      <c r="D63" s="87">
        <v>1903</v>
      </c>
      <c r="E63" s="87">
        <v>1969</v>
      </c>
      <c r="F63" s="88"/>
      <c r="G63" s="88"/>
      <c r="H63" s="190">
        <v>4.215</v>
      </c>
      <c r="I63" s="190">
        <v>4.327</v>
      </c>
      <c r="J63" s="190">
        <v>1.401</v>
      </c>
      <c r="K63" s="89"/>
    </row>
    <row r="64" spans="1:11" s="81" customFormat="1" ht="11.25" customHeight="1">
      <c r="A64" s="93" t="s">
        <v>50</v>
      </c>
      <c r="B64" s="94"/>
      <c r="C64" s="95">
        <v>5088</v>
      </c>
      <c r="D64" s="95">
        <v>5236</v>
      </c>
      <c r="E64" s="95">
        <v>5552</v>
      </c>
      <c r="F64" s="96">
        <v>106.03514132925898</v>
      </c>
      <c r="G64" s="97"/>
      <c r="H64" s="191">
        <v>11.962</v>
      </c>
      <c r="I64" s="192">
        <v>10.498</v>
      </c>
      <c r="J64" s="192">
        <v>4.99</v>
      </c>
      <c r="K64" s="98">
        <v>47.53286340255287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15034</v>
      </c>
      <c r="D66" s="95">
        <v>14023</v>
      </c>
      <c r="E66" s="95">
        <v>14020</v>
      </c>
      <c r="F66" s="96">
        <v>99.97860657491265</v>
      </c>
      <c r="G66" s="97"/>
      <c r="H66" s="191">
        <v>23.96</v>
      </c>
      <c r="I66" s="192">
        <v>27.326</v>
      </c>
      <c r="J66" s="192">
        <v>5.7</v>
      </c>
      <c r="K66" s="98">
        <v>20.85925492205226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44903</v>
      </c>
      <c r="D68" s="87">
        <v>38072</v>
      </c>
      <c r="E68" s="87">
        <v>12000</v>
      </c>
      <c r="F68" s="88"/>
      <c r="G68" s="88"/>
      <c r="H68" s="190">
        <v>79.719</v>
      </c>
      <c r="I68" s="190">
        <v>80.801</v>
      </c>
      <c r="J68" s="190">
        <v>10.4</v>
      </c>
      <c r="K68" s="89"/>
    </row>
    <row r="69" spans="1:11" s="90" customFormat="1" ht="11.25" customHeight="1">
      <c r="A69" s="92" t="s">
        <v>53</v>
      </c>
      <c r="B69" s="86"/>
      <c r="C69" s="87">
        <v>6419</v>
      </c>
      <c r="D69" s="87">
        <v>5982</v>
      </c>
      <c r="E69" s="87">
        <v>2230</v>
      </c>
      <c r="F69" s="88"/>
      <c r="G69" s="88"/>
      <c r="H69" s="190">
        <v>8.257</v>
      </c>
      <c r="I69" s="190">
        <v>8.983</v>
      </c>
      <c r="J69" s="190">
        <v>1.3</v>
      </c>
      <c r="K69" s="89"/>
    </row>
    <row r="70" spans="1:11" s="81" customFormat="1" ht="11.25" customHeight="1">
      <c r="A70" s="93" t="s">
        <v>54</v>
      </c>
      <c r="B70" s="94"/>
      <c r="C70" s="95">
        <v>51322</v>
      </c>
      <c r="D70" s="95">
        <v>44054</v>
      </c>
      <c r="E70" s="95">
        <v>14230</v>
      </c>
      <c r="F70" s="96">
        <v>32.30126662732101</v>
      </c>
      <c r="G70" s="97"/>
      <c r="H70" s="191">
        <v>87.976</v>
      </c>
      <c r="I70" s="192">
        <v>89.784</v>
      </c>
      <c r="J70" s="192">
        <v>11.700000000000001</v>
      </c>
      <c r="K70" s="98">
        <v>13.031275060144345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3191</v>
      </c>
      <c r="D72" s="87">
        <v>2966</v>
      </c>
      <c r="E72" s="87">
        <v>3443</v>
      </c>
      <c r="F72" s="88"/>
      <c r="G72" s="88"/>
      <c r="H72" s="190">
        <v>3.621</v>
      </c>
      <c r="I72" s="190">
        <v>2.829</v>
      </c>
      <c r="J72" s="190">
        <v>0.582</v>
      </c>
      <c r="K72" s="89"/>
    </row>
    <row r="73" spans="1:11" s="90" customFormat="1" ht="11.25" customHeight="1">
      <c r="A73" s="92" t="s">
        <v>56</v>
      </c>
      <c r="B73" s="86"/>
      <c r="C73" s="87">
        <v>12915</v>
      </c>
      <c r="D73" s="87">
        <v>12081</v>
      </c>
      <c r="E73" s="87">
        <v>12025</v>
      </c>
      <c r="F73" s="88"/>
      <c r="G73" s="88"/>
      <c r="H73" s="190">
        <v>18.081</v>
      </c>
      <c r="I73" s="190">
        <v>17.787</v>
      </c>
      <c r="J73" s="190">
        <v>17.784</v>
      </c>
      <c r="K73" s="89"/>
    </row>
    <row r="74" spans="1:11" s="90" customFormat="1" ht="11.25" customHeight="1">
      <c r="A74" s="92" t="s">
        <v>57</v>
      </c>
      <c r="B74" s="86"/>
      <c r="C74" s="87">
        <v>27670</v>
      </c>
      <c r="D74" s="87">
        <v>24887</v>
      </c>
      <c r="E74" s="87">
        <v>27200</v>
      </c>
      <c r="F74" s="88"/>
      <c r="G74" s="88"/>
      <c r="H74" s="190">
        <v>56.824</v>
      </c>
      <c r="I74" s="190">
        <v>46.389</v>
      </c>
      <c r="J74" s="190">
        <v>27.46</v>
      </c>
      <c r="K74" s="89"/>
    </row>
    <row r="75" spans="1:11" s="90" customFormat="1" ht="11.25" customHeight="1">
      <c r="A75" s="92" t="s">
        <v>58</v>
      </c>
      <c r="B75" s="86"/>
      <c r="C75" s="87">
        <v>22571</v>
      </c>
      <c r="D75" s="87">
        <v>20180</v>
      </c>
      <c r="E75" s="87">
        <v>21993</v>
      </c>
      <c r="F75" s="88"/>
      <c r="G75" s="88"/>
      <c r="H75" s="190">
        <v>30.612</v>
      </c>
      <c r="I75" s="190">
        <v>15.398</v>
      </c>
      <c r="J75" s="190">
        <v>14.996</v>
      </c>
      <c r="K75" s="89"/>
    </row>
    <row r="76" spans="1:11" s="90" customFormat="1" ht="11.25" customHeight="1">
      <c r="A76" s="92" t="s">
        <v>59</v>
      </c>
      <c r="B76" s="86"/>
      <c r="C76" s="87">
        <v>2610</v>
      </c>
      <c r="D76" s="87">
        <v>2683</v>
      </c>
      <c r="E76" s="87">
        <v>2275</v>
      </c>
      <c r="F76" s="88"/>
      <c r="G76" s="88"/>
      <c r="H76" s="190">
        <v>6.118</v>
      </c>
      <c r="I76" s="190">
        <v>5.097</v>
      </c>
      <c r="J76" s="190">
        <v>2.73</v>
      </c>
      <c r="K76" s="89"/>
    </row>
    <row r="77" spans="1:11" s="90" customFormat="1" ht="11.25" customHeight="1">
      <c r="A77" s="92" t="s">
        <v>60</v>
      </c>
      <c r="B77" s="86"/>
      <c r="C77" s="87">
        <v>5034</v>
      </c>
      <c r="D77" s="87">
        <v>4605</v>
      </c>
      <c r="E77" s="87">
        <v>4390</v>
      </c>
      <c r="F77" s="88"/>
      <c r="G77" s="88"/>
      <c r="H77" s="190">
        <v>8.21</v>
      </c>
      <c r="I77" s="190">
        <v>7.138</v>
      </c>
      <c r="J77" s="190">
        <v>3.397</v>
      </c>
      <c r="K77" s="89"/>
    </row>
    <row r="78" spans="1:11" s="90" customFormat="1" ht="11.25" customHeight="1">
      <c r="A78" s="92" t="s">
        <v>61</v>
      </c>
      <c r="B78" s="86"/>
      <c r="C78" s="87">
        <v>9622</v>
      </c>
      <c r="D78" s="87">
        <v>9025</v>
      </c>
      <c r="E78" s="87">
        <v>9174</v>
      </c>
      <c r="F78" s="88"/>
      <c r="G78" s="88"/>
      <c r="H78" s="190">
        <v>17.32</v>
      </c>
      <c r="I78" s="190">
        <v>17.914</v>
      </c>
      <c r="J78" s="190">
        <v>9.2</v>
      </c>
      <c r="K78" s="89"/>
    </row>
    <row r="79" spans="1:11" s="90" customFormat="1" ht="11.25" customHeight="1">
      <c r="A79" s="92" t="s">
        <v>62</v>
      </c>
      <c r="B79" s="86"/>
      <c r="C79" s="87">
        <v>15855</v>
      </c>
      <c r="D79" s="87">
        <v>14700</v>
      </c>
      <c r="E79" s="87">
        <v>16340</v>
      </c>
      <c r="F79" s="88"/>
      <c r="G79" s="88"/>
      <c r="H79" s="190">
        <v>41.059</v>
      </c>
      <c r="I79" s="190">
        <v>27.612</v>
      </c>
      <c r="J79" s="190">
        <v>13.072</v>
      </c>
      <c r="K79" s="89"/>
    </row>
    <row r="80" spans="1:11" s="81" customFormat="1" ht="11.25" customHeight="1">
      <c r="A80" s="99" t="s">
        <v>63</v>
      </c>
      <c r="B80" s="94"/>
      <c r="C80" s="95">
        <v>99468</v>
      </c>
      <c r="D80" s="95">
        <v>91127</v>
      </c>
      <c r="E80" s="95">
        <v>96840</v>
      </c>
      <c r="F80" s="96">
        <v>106.26927255368881</v>
      </c>
      <c r="G80" s="97"/>
      <c r="H80" s="191">
        <v>181.84499999999997</v>
      </c>
      <c r="I80" s="192">
        <v>140.164</v>
      </c>
      <c r="J80" s="192">
        <v>89.221</v>
      </c>
      <c r="K80" s="98">
        <v>63.65471875802632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71</v>
      </c>
      <c r="D82" s="87">
        <v>84</v>
      </c>
      <c r="E82" s="87">
        <v>84</v>
      </c>
      <c r="F82" s="88"/>
      <c r="G82" s="88"/>
      <c r="H82" s="190">
        <v>0.079</v>
      </c>
      <c r="I82" s="190">
        <v>0.093</v>
      </c>
      <c r="J82" s="190">
        <v>0.093</v>
      </c>
      <c r="K82" s="89"/>
    </row>
    <row r="83" spans="1:11" s="90" customFormat="1" ht="11.25" customHeight="1">
      <c r="A83" s="92" t="s">
        <v>65</v>
      </c>
      <c r="B83" s="86"/>
      <c r="C83" s="87">
        <v>225</v>
      </c>
      <c r="D83" s="87">
        <v>225</v>
      </c>
      <c r="E83" s="87">
        <v>225</v>
      </c>
      <c r="F83" s="88"/>
      <c r="G83" s="88"/>
      <c r="H83" s="190">
        <v>0.145</v>
      </c>
      <c r="I83" s="190">
        <v>0.16</v>
      </c>
      <c r="J83" s="190">
        <v>0.16</v>
      </c>
      <c r="K83" s="89"/>
    </row>
    <row r="84" spans="1:11" s="81" customFormat="1" ht="11.25" customHeight="1">
      <c r="A84" s="93" t="s">
        <v>66</v>
      </c>
      <c r="B84" s="94"/>
      <c r="C84" s="95">
        <v>296</v>
      </c>
      <c r="D84" s="95">
        <v>309</v>
      </c>
      <c r="E84" s="95">
        <v>309</v>
      </c>
      <c r="F84" s="96">
        <v>100</v>
      </c>
      <c r="G84" s="97"/>
      <c r="H84" s="191">
        <v>0.22399999999999998</v>
      </c>
      <c r="I84" s="192">
        <v>0.253</v>
      </c>
      <c r="J84" s="192">
        <v>0.253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504003</v>
      </c>
      <c r="D87" s="106">
        <v>459119</v>
      </c>
      <c r="E87" s="106">
        <v>456813</v>
      </c>
      <c r="F87" s="107">
        <v>99.49773370302688</v>
      </c>
      <c r="G87" s="97"/>
      <c r="H87" s="195">
        <v>1147.791</v>
      </c>
      <c r="I87" s="196">
        <v>833.9140000000001</v>
      </c>
      <c r="J87" s="196">
        <v>459.26099999999997</v>
      </c>
      <c r="K87" s="107">
        <v>55.07294517180428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="60" zoomScalePageLayoutView="0" workbookViewId="0" topLeftCell="A67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76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79</v>
      </c>
      <c r="D9" s="87">
        <v>19</v>
      </c>
      <c r="E9" s="87">
        <v>24</v>
      </c>
      <c r="F9" s="88"/>
      <c r="G9" s="88"/>
      <c r="H9" s="190">
        <v>0.325</v>
      </c>
      <c r="I9" s="190">
        <v>0.079</v>
      </c>
      <c r="J9" s="190">
        <v>0.07</v>
      </c>
      <c r="K9" s="89"/>
    </row>
    <row r="10" spans="1:11" s="90" customFormat="1" ht="11.25" customHeight="1">
      <c r="A10" s="92" t="s">
        <v>8</v>
      </c>
      <c r="B10" s="86"/>
      <c r="C10" s="87">
        <v>415</v>
      </c>
      <c r="D10" s="87">
        <v>411</v>
      </c>
      <c r="E10" s="87">
        <v>453</v>
      </c>
      <c r="F10" s="88"/>
      <c r="G10" s="88"/>
      <c r="H10" s="190">
        <v>1.608</v>
      </c>
      <c r="I10" s="190">
        <v>1.644</v>
      </c>
      <c r="J10" s="190">
        <v>1.034</v>
      </c>
      <c r="K10" s="89"/>
    </row>
    <row r="11" spans="1:11" s="90" customFormat="1" ht="11.25" customHeight="1">
      <c r="A11" s="85" t="s">
        <v>9</v>
      </c>
      <c r="B11" s="86"/>
      <c r="C11" s="87">
        <v>4525</v>
      </c>
      <c r="D11" s="87">
        <v>3907</v>
      </c>
      <c r="E11" s="87">
        <v>3620</v>
      </c>
      <c r="F11" s="88"/>
      <c r="G11" s="88"/>
      <c r="H11" s="190">
        <v>15.498</v>
      </c>
      <c r="I11" s="190">
        <v>13.382</v>
      </c>
      <c r="J11" s="190">
        <v>13.196</v>
      </c>
      <c r="K11" s="89"/>
    </row>
    <row r="12" spans="1:11" s="90" customFormat="1" ht="11.25" customHeight="1">
      <c r="A12" s="92" t="s">
        <v>10</v>
      </c>
      <c r="B12" s="86"/>
      <c r="C12" s="87">
        <v>30</v>
      </c>
      <c r="D12" s="87">
        <v>25</v>
      </c>
      <c r="E12" s="87">
        <v>50</v>
      </c>
      <c r="F12" s="88"/>
      <c r="G12" s="88"/>
      <c r="H12" s="190">
        <v>0.098</v>
      </c>
      <c r="I12" s="190">
        <v>0.081</v>
      </c>
      <c r="J12" s="190">
        <v>0.156</v>
      </c>
      <c r="K12" s="89"/>
    </row>
    <row r="13" spans="1:11" s="81" customFormat="1" ht="11.25" customHeight="1">
      <c r="A13" s="93" t="s">
        <v>11</v>
      </c>
      <c r="B13" s="94"/>
      <c r="C13" s="95">
        <v>5049</v>
      </c>
      <c r="D13" s="95">
        <v>4362</v>
      </c>
      <c r="E13" s="95">
        <v>4147</v>
      </c>
      <c r="F13" s="96">
        <v>95.07106831728565</v>
      </c>
      <c r="G13" s="97"/>
      <c r="H13" s="191">
        <v>17.529</v>
      </c>
      <c r="I13" s="192">
        <v>15.186</v>
      </c>
      <c r="J13" s="192">
        <v>14.456000000000001</v>
      </c>
      <c r="K13" s="98">
        <v>95.19294086658766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28</v>
      </c>
      <c r="D17" s="95">
        <v>28</v>
      </c>
      <c r="E17" s="95">
        <v>30</v>
      </c>
      <c r="F17" s="96">
        <v>107.14285714285714</v>
      </c>
      <c r="G17" s="97"/>
      <c r="H17" s="191">
        <v>0.066</v>
      </c>
      <c r="I17" s="192">
        <v>0.059</v>
      </c>
      <c r="J17" s="192">
        <v>0.028</v>
      </c>
      <c r="K17" s="98">
        <v>47.457627118644076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192</v>
      </c>
      <c r="D19" s="87">
        <v>192</v>
      </c>
      <c r="E19" s="87">
        <v>303</v>
      </c>
      <c r="F19" s="88"/>
      <c r="G19" s="88"/>
      <c r="H19" s="190">
        <v>0.839</v>
      </c>
      <c r="I19" s="190">
        <v>0.653</v>
      </c>
      <c r="J19" s="190">
        <v>1.66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192</v>
      </c>
      <c r="D22" s="95">
        <v>192</v>
      </c>
      <c r="E22" s="95">
        <v>303</v>
      </c>
      <c r="F22" s="96">
        <v>157.8125</v>
      </c>
      <c r="G22" s="97"/>
      <c r="H22" s="191">
        <v>0.839</v>
      </c>
      <c r="I22" s="192">
        <v>0.653</v>
      </c>
      <c r="J22" s="192">
        <v>1.66</v>
      </c>
      <c r="K22" s="98">
        <v>254.21133231240427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60</v>
      </c>
      <c r="D24" s="95">
        <v>100</v>
      </c>
      <c r="E24" s="95">
        <v>157</v>
      </c>
      <c r="F24" s="96">
        <v>157</v>
      </c>
      <c r="G24" s="97"/>
      <c r="H24" s="191">
        <v>0.118</v>
      </c>
      <c r="I24" s="192">
        <v>0.247</v>
      </c>
      <c r="J24" s="192">
        <v>0.239</v>
      </c>
      <c r="K24" s="98">
        <v>96.76113360323886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43</v>
      </c>
      <c r="D26" s="95">
        <v>41</v>
      </c>
      <c r="E26" s="95">
        <v>60</v>
      </c>
      <c r="F26" s="96">
        <v>146.34146341463415</v>
      </c>
      <c r="G26" s="97"/>
      <c r="H26" s="191">
        <v>0.146</v>
      </c>
      <c r="I26" s="192">
        <v>0.125</v>
      </c>
      <c r="J26" s="192">
        <v>0.16</v>
      </c>
      <c r="K26" s="98">
        <v>128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446</v>
      </c>
      <c r="D28" s="87">
        <v>298</v>
      </c>
      <c r="E28" s="87">
        <v>436</v>
      </c>
      <c r="F28" s="88"/>
      <c r="G28" s="88"/>
      <c r="H28" s="190">
        <v>1.192</v>
      </c>
      <c r="I28" s="190">
        <v>0.586</v>
      </c>
      <c r="J28" s="190">
        <v>0.8</v>
      </c>
      <c r="K28" s="89"/>
    </row>
    <row r="29" spans="1:11" s="90" customFormat="1" ht="11.25" customHeight="1">
      <c r="A29" s="92" t="s">
        <v>21</v>
      </c>
      <c r="B29" s="86"/>
      <c r="C29" s="87">
        <v>5544</v>
      </c>
      <c r="D29" s="87">
        <v>3433</v>
      </c>
      <c r="E29" s="87">
        <v>2555</v>
      </c>
      <c r="F29" s="88"/>
      <c r="G29" s="88"/>
      <c r="H29" s="190">
        <v>13.811</v>
      </c>
      <c r="I29" s="190">
        <v>5.816</v>
      </c>
      <c r="J29" s="190">
        <v>3.328</v>
      </c>
      <c r="K29" s="89"/>
    </row>
    <row r="30" spans="1:11" s="90" customFormat="1" ht="11.25" customHeight="1">
      <c r="A30" s="92" t="s">
        <v>22</v>
      </c>
      <c r="B30" s="86"/>
      <c r="C30" s="87">
        <v>3435</v>
      </c>
      <c r="D30" s="87">
        <v>3832</v>
      </c>
      <c r="E30" s="87">
        <v>3935</v>
      </c>
      <c r="F30" s="88"/>
      <c r="G30" s="88"/>
      <c r="H30" s="190">
        <v>5.877</v>
      </c>
      <c r="I30" s="190">
        <v>5.769</v>
      </c>
      <c r="J30" s="190">
        <v>3.819</v>
      </c>
      <c r="K30" s="89"/>
    </row>
    <row r="31" spans="1:11" s="81" customFormat="1" ht="11.25" customHeight="1">
      <c r="A31" s="99" t="s">
        <v>23</v>
      </c>
      <c r="B31" s="94"/>
      <c r="C31" s="95">
        <v>9425</v>
      </c>
      <c r="D31" s="95">
        <v>7563</v>
      </c>
      <c r="E31" s="95">
        <v>6926</v>
      </c>
      <c r="F31" s="96">
        <v>91.57741636916568</v>
      </c>
      <c r="G31" s="97"/>
      <c r="H31" s="191">
        <v>20.88</v>
      </c>
      <c r="I31" s="192">
        <v>12.171</v>
      </c>
      <c r="J31" s="192">
        <v>7.947</v>
      </c>
      <c r="K31" s="98">
        <v>65.29455262509244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65</v>
      </c>
      <c r="D33" s="87">
        <v>53</v>
      </c>
      <c r="E33" s="87">
        <v>77</v>
      </c>
      <c r="F33" s="88"/>
      <c r="G33" s="88"/>
      <c r="H33" s="190">
        <v>0.209</v>
      </c>
      <c r="I33" s="190">
        <v>0.141</v>
      </c>
      <c r="J33" s="190">
        <v>0.072</v>
      </c>
      <c r="K33" s="89"/>
    </row>
    <row r="34" spans="1:11" s="90" customFormat="1" ht="11.25" customHeight="1">
      <c r="A34" s="92" t="s">
        <v>25</v>
      </c>
      <c r="B34" s="86"/>
      <c r="C34" s="87">
        <v>482</v>
      </c>
      <c r="D34" s="87">
        <v>419</v>
      </c>
      <c r="E34" s="87">
        <v>480</v>
      </c>
      <c r="F34" s="88"/>
      <c r="G34" s="88"/>
      <c r="H34" s="190">
        <v>1.65</v>
      </c>
      <c r="I34" s="190">
        <v>1.097</v>
      </c>
      <c r="J34" s="190">
        <v>0.32</v>
      </c>
      <c r="K34" s="89"/>
    </row>
    <row r="35" spans="1:11" s="90" customFormat="1" ht="11.25" customHeight="1">
      <c r="A35" s="92" t="s">
        <v>26</v>
      </c>
      <c r="B35" s="86"/>
      <c r="C35" s="87">
        <v>810</v>
      </c>
      <c r="D35" s="87">
        <v>581</v>
      </c>
      <c r="E35" s="87">
        <v>812</v>
      </c>
      <c r="F35" s="88"/>
      <c r="G35" s="88"/>
      <c r="H35" s="190">
        <v>3.268</v>
      </c>
      <c r="I35" s="190">
        <v>1.929</v>
      </c>
      <c r="J35" s="190">
        <v>1.446</v>
      </c>
      <c r="K35" s="89"/>
    </row>
    <row r="36" spans="1:11" s="90" customFormat="1" ht="11.25" customHeight="1">
      <c r="A36" s="92" t="s">
        <v>27</v>
      </c>
      <c r="B36" s="86"/>
      <c r="C36" s="87">
        <v>1</v>
      </c>
      <c r="D36" s="87">
        <v>1</v>
      </c>
      <c r="E36" s="87">
        <v>1</v>
      </c>
      <c r="F36" s="88"/>
      <c r="G36" s="88"/>
      <c r="H36" s="190">
        <v>0.002</v>
      </c>
      <c r="I36" s="190">
        <v>0.001</v>
      </c>
      <c r="J36" s="190">
        <v>0.001</v>
      </c>
      <c r="K36" s="89"/>
    </row>
    <row r="37" spans="1:11" s="81" customFormat="1" ht="11.25" customHeight="1">
      <c r="A37" s="93" t="s">
        <v>28</v>
      </c>
      <c r="B37" s="94"/>
      <c r="C37" s="95">
        <v>1358</v>
      </c>
      <c r="D37" s="95">
        <v>1054</v>
      </c>
      <c r="E37" s="95">
        <v>1370</v>
      </c>
      <c r="F37" s="96">
        <v>129.98102466793168</v>
      </c>
      <c r="G37" s="97"/>
      <c r="H37" s="191">
        <v>5.129</v>
      </c>
      <c r="I37" s="192">
        <v>3.1679999999999997</v>
      </c>
      <c r="J37" s="192">
        <v>1.839</v>
      </c>
      <c r="K37" s="98">
        <v>58.04924242424243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4</v>
      </c>
      <c r="D39" s="95">
        <v>18</v>
      </c>
      <c r="E39" s="95">
        <v>18</v>
      </c>
      <c r="F39" s="96">
        <v>100</v>
      </c>
      <c r="G39" s="97"/>
      <c r="H39" s="191">
        <v>0.005</v>
      </c>
      <c r="I39" s="192">
        <v>0.017</v>
      </c>
      <c r="J39" s="192">
        <v>0.017</v>
      </c>
      <c r="K39" s="98">
        <v>100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11227</v>
      </c>
      <c r="D41" s="87">
        <v>9943</v>
      </c>
      <c r="E41" s="87">
        <v>6407</v>
      </c>
      <c r="F41" s="88"/>
      <c r="G41" s="88"/>
      <c r="H41" s="190">
        <v>23.431</v>
      </c>
      <c r="I41" s="190">
        <v>9.975</v>
      </c>
      <c r="J41" s="190">
        <v>5.159</v>
      </c>
      <c r="K41" s="89"/>
    </row>
    <row r="42" spans="1:11" s="90" customFormat="1" ht="11.25" customHeight="1">
      <c r="A42" s="92" t="s">
        <v>31</v>
      </c>
      <c r="B42" s="86"/>
      <c r="C42" s="87">
        <v>3449</v>
      </c>
      <c r="D42" s="87">
        <v>3740</v>
      </c>
      <c r="E42" s="87">
        <v>3108</v>
      </c>
      <c r="F42" s="88"/>
      <c r="G42" s="88"/>
      <c r="H42" s="190">
        <v>11.238</v>
      </c>
      <c r="I42" s="190">
        <v>8.141</v>
      </c>
      <c r="J42" s="190">
        <v>5.55</v>
      </c>
      <c r="K42" s="89"/>
    </row>
    <row r="43" spans="1:11" s="90" customFormat="1" ht="11.25" customHeight="1">
      <c r="A43" s="92" t="s">
        <v>32</v>
      </c>
      <c r="B43" s="86"/>
      <c r="C43" s="87">
        <v>11421</v>
      </c>
      <c r="D43" s="87">
        <v>9605</v>
      </c>
      <c r="E43" s="87">
        <v>10491</v>
      </c>
      <c r="F43" s="88"/>
      <c r="G43" s="88"/>
      <c r="H43" s="190">
        <v>25.99</v>
      </c>
      <c r="I43" s="190">
        <v>15.078</v>
      </c>
      <c r="J43" s="190">
        <v>15.591</v>
      </c>
      <c r="K43" s="89"/>
    </row>
    <row r="44" spans="1:11" s="90" customFormat="1" ht="11.25" customHeight="1">
      <c r="A44" s="92" t="s">
        <v>33</v>
      </c>
      <c r="B44" s="86"/>
      <c r="C44" s="87">
        <v>14634</v>
      </c>
      <c r="D44" s="87">
        <v>15183</v>
      </c>
      <c r="E44" s="87">
        <v>12830</v>
      </c>
      <c r="F44" s="88"/>
      <c r="G44" s="88"/>
      <c r="H44" s="190">
        <v>45.795</v>
      </c>
      <c r="I44" s="190">
        <v>39.473</v>
      </c>
      <c r="J44" s="190">
        <v>30.387</v>
      </c>
      <c r="K44" s="89"/>
    </row>
    <row r="45" spans="1:11" s="90" customFormat="1" ht="11.25" customHeight="1">
      <c r="A45" s="92" t="s">
        <v>34</v>
      </c>
      <c r="B45" s="86"/>
      <c r="C45" s="87">
        <v>8176</v>
      </c>
      <c r="D45" s="87">
        <v>4680</v>
      </c>
      <c r="E45" s="87">
        <v>3578</v>
      </c>
      <c r="F45" s="88"/>
      <c r="G45" s="88"/>
      <c r="H45" s="190">
        <v>21.232</v>
      </c>
      <c r="I45" s="190">
        <v>8.809</v>
      </c>
      <c r="J45" s="190">
        <v>5.686</v>
      </c>
      <c r="K45" s="89"/>
    </row>
    <row r="46" spans="1:11" s="90" customFormat="1" ht="11.25" customHeight="1">
      <c r="A46" s="92" t="s">
        <v>35</v>
      </c>
      <c r="B46" s="86"/>
      <c r="C46" s="87">
        <v>9296</v>
      </c>
      <c r="D46" s="87">
        <v>7154</v>
      </c>
      <c r="E46" s="87">
        <v>4111</v>
      </c>
      <c r="F46" s="88"/>
      <c r="G46" s="88"/>
      <c r="H46" s="190">
        <v>27.008</v>
      </c>
      <c r="I46" s="190">
        <v>11.82</v>
      </c>
      <c r="J46" s="190">
        <v>6.603</v>
      </c>
      <c r="K46" s="89"/>
    </row>
    <row r="47" spans="1:11" s="90" customFormat="1" ht="11.25" customHeight="1">
      <c r="A47" s="92" t="s">
        <v>36</v>
      </c>
      <c r="B47" s="86"/>
      <c r="C47" s="87">
        <v>12039</v>
      </c>
      <c r="D47" s="87">
        <v>9249</v>
      </c>
      <c r="E47" s="87">
        <v>8324</v>
      </c>
      <c r="F47" s="88"/>
      <c r="G47" s="88"/>
      <c r="H47" s="190">
        <v>37.182</v>
      </c>
      <c r="I47" s="190">
        <v>15.123</v>
      </c>
      <c r="J47" s="190">
        <v>6.171</v>
      </c>
      <c r="K47" s="89"/>
    </row>
    <row r="48" spans="1:11" s="90" customFormat="1" ht="11.25" customHeight="1">
      <c r="A48" s="92" t="s">
        <v>37</v>
      </c>
      <c r="B48" s="86"/>
      <c r="C48" s="87">
        <v>7483</v>
      </c>
      <c r="D48" s="87">
        <v>6909</v>
      </c>
      <c r="E48" s="87">
        <v>5834</v>
      </c>
      <c r="F48" s="88"/>
      <c r="G48" s="88"/>
      <c r="H48" s="190">
        <v>23.277</v>
      </c>
      <c r="I48" s="190">
        <v>12.931</v>
      </c>
      <c r="J48" s="190">
        <v>8.762</v>
      </c>
      <c r="K48" s="89"/>
    </row>
    <row r="49" spans="1:11" s="90" customFormat="1" ht="11.25" customHeight="1">
      <c r="A49" s="92" t="s">
        <v>38</v>
      </c>
      <c r="B49" s="86"/>
      <c r="C49" s="87">
        <v>7693</v>
      </c>
      <c r="D49" s="87">
        <v>4419</v>
      </c>
      <c r="E49" s="87">
        <v>2737</v>
      </c>
      <c r="F49" s="88"/>
      <c r="G49" s="88"/>
      <c r="H49" s="190">
        <v>13.609</v>
      </c>
      <c r="I49" s="190">
        <v>5.101</v>
      </c>
      <c r="J49" s="190">
        <v>3.168</v>
      </c>
      <c r="K49" s="89"/>
    </row>
    <row r="50" spans="1:11" s="81" customFormat="1" ht="11.25" customHeight="1">
      <c r="A50" s="99" t="s">
        <v>39</v>
      </c>
      <c r="B50" s="94"/>
      <c r="C50" s="95">
        <v>85418</v>
      </c>
      <c r="D50" s="95">
        <v>70882</v>
      </c>
      <c r="E50" s="95">
        <v>57420</v>
      </c>
      <c r="F50" s="96">
        <v>81.007872238368</v>
      </c>
      <c r="G50" s="97"/>
      <c r="H50" s="191">
        <v>228.76199999999997</v>
      </c>
      <c r="I50" s="192">
        <v>126.451</v>
      </c>
      <c r="J50" s="192">
        <v>87.07700000000001</v>
      </c>
      <c r="K50" s="98">
        <v>68.86224703640146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1380</v>
      </c>
      <c r="D52" s="95">
        <v>543</v>
      </c>
      <c r="E52" s="95">
        <v>1458</v>
      </c>
      <c r="F52" s="96">
        <v>268.50828729281767</v>
      </c>
      <c r="G52" s="97"/>
      <c r="H52" s="191">
        <v>1.759</v>
      </c>
      <c r="I52" s="192">
        <v>0.754</v>
      </c>
      <c r="J52" s="192">
        <v>0.288</v>
      </c>
      <c r="K52" s="98">
        <v>38.196286472148536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1536</v>
      </c>
      <c r="D54" s="87">
        <v>1664</v>
      </c>
      <c r="E54" s="87">
        <v>1334</v>
      </c>
      <c r="F54" s="88"/>
      <c r="G54" s="88"/>
      <c r="H54" s="190">
        <v>2.911</v>
      </c>
      <c r="I54" s="190">
        <v>2.693</v>
      </c>
      <c r="J54" s="190">
        <v>0.723</v>
      </c>
      <c r="K54" s="89"/>
    </row>
    <row r="55" spans="1:11" s="90" customFormat="1" ht="11.25" customHeight="1">
      <c r="A55" s="92" t="s">
        <v>42</v>
      </c>
      <c r="B55" s="86"/>
      <c r="C55" s="87">
        <v>1589</v>
      </c>
      <c r="D55" s="87">
        <v>1567</v>
      </c>
      <c r="E55" s="87">
        <v>1186</v>
      </c>
      <c r="F55" s="88"/>
      <c r="G55" s="88"/>
      <c r="H55" s="190">
        <v>2.701</v>
      </c>
      <c r="I55" s="190">
        <v>2.672</v>
      </c>
      <c r="J55" s="190">
        <v>0.202</v>
      </c>
      <c r="K55" s="89"/>
    </row>
    <row r="56" spans="1:11" s="90" customFormat="1" ht="11.25" customHeight="1">
      <c r="A56" s="92" t="s">
        <v>43</v>
      </c>
      <c r="B56" s="86"/>
      <c r="C56" s="87">
        <v>600</v>
      </c>
      <c r="D56" s="87">
        <v>474</v>
      </c>
      <c r="E56" s="87">
        <v>330</v>
      </c>
      <c r="F56" s="88"/>
      <c r="G56" s="88"/>
      <c r="H56" s="190">
        <v>1.49</v>
      </c>
      <c r="I56" s="190">
        <v>0.858</v>
      </c>
      <c r="J56" s="190">
        <v>0.25</v>
      </c>
      <c r="K56" s="89"/>
    </row>
    <row r="57" spans="1:11" s="90" customFormat="1" ht="11.25" customHeight="1">
      <c r="A57" s="92" t="s">
        <v>44</v>
      </c>
      <c r="B57" s="86"/>
      <c r="C57" s="87">
        <v>1794</v>
      </c>
      <c r="D57" s="87">
        <v>1661</v>
      </c>
      <c r="E57" s="87">
        <v>1580</v>
      </c>
      <c r="F57" s="88"/>
      <c r="G57" s="88"/>
      <c r="H57" s="190">
        <v>5.742</v>
      </c>
      <c r="I57" s="190">
        <v>4.158</v>
      </c>
      <c r="J57" s="190">
        <v>2.054</v>
      </c>
      <c r="K57" s="89"/>
    </row>
    <row r="58" spans="1:11" s="90" customFormat="1" ht="11.25" customHeight="1">
      <c r="A58" s="92" t="s">
        <v>45</v>
      </c>
      <c r="B58" s="86"/>
      <c r="C58" s="87">
        <v>7888</v>
      </c>
      <c r="D58" s="87">
        <v>7844</v>
      </c>
      <c r="E58" s="87">
        <v>7137</v>
      </c>
      <c r="F58" s="88"/>
      <c r="G58" s="88"/>
      <c r="H58" s="190">
        <v>12.941</v>
      </c>
      <c r="I58" s="190">
        <v>10.543</v>
      </c>
      <c r="J58" s="190">
        <v>2.443</v>
      </c>
      <c r="K58" s="89"/>
    </row>
    <row r="59" spans="1:11" s="81" customFormat="1" ht="11.25" customHeight="1">
      <c r="A59" s="93" t="s">
        <v>46</v>
      </c>
      <c r="B59" s="94"/>
      <c r="C59" s="95">
        <v>13407</v>
      </c>
      <c r="D59" s="95">
        <v>13210</v>
      </c>
      <c r="E59" s="95">
        <v>11567</v>
      </c>
      <c r="F59" s="96">
        <v>87.56245268735806</v>
      </c>
      <c r="G59" s="97"/>
      <c r="H59" s="191">
        <v>25.785000000000004</v>
      </c>
      <c r="I59" s="192">
        <v>20.924</v>
      </c>
      <c r="J59" s="192">
        <v>5.672000000000001</v>
      </c>
      <c r="K59" s="98">
        <v>27.107627604664504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8</v>
      </c>
      <c r="D61" s="87">
        <v>20</v>
      </c>
      <c r="E61" s="87">
        <v>6</v>
      </c>
      <c r="F61" s="88"/>
      <c r="G61" s="88"/>
      <c r="H61" s="190">
        <v>0.006</v>
      </c>
      <c r="I61" s="190">
        <v>0.014</v>
      </c>
      <c r="J61" s="190">
        <v>0.001</v>
      </c>
      <c r="K61" s="89"/>
    </row>
    <row r="62" spans="1:11" s="90" customFormat="1" ht="11.25" customHeight="1">
      <c r="A62" s="92" t="s">
        <v>48</v>
      </c>
      <c r="B62" s="86"/>
      <c r="C62" s="87">
        <v>355</v>
      </c>
      <c r="D62" s="87">
        <v>331</v>
      </c>
      <c r="E62" s="87">
        <v>293</v>
      </c>
      <c r="F62" s="88"/>
      <c r="G62" s="88"/>
      <c r="H62" s="190">
        <v>0.446</v>
      </c>
      <c r="I62" s="190">
        <v>0.295</v>
      </c>
      <c r="J62" s="190">
        <v>0.147</v>
      </c>
      <c r="K62" s="89"/>
    </row>
    <row r="63" spans="1:11" s="90" customFormat="1" ht="11.25" customHeight="1">
      <c r="A63" s="92" t="s">
        <v>49</v>
      </c>
      <c r="B63" s="86"/>
      <c r="C63" s="87">
        <v>56</v>
      </c>
      <c r="D63" s="87">
        <v>58</v>
      </c>
      <c r="E63" s="87">
        <v>45</v>
      </c>
      <c r="F63" s="88"/>
      <c r="G63" s="88"/>
      <c r="H63" s="190">
        <v>0.142</v>
      </c>
      <c r="I63" s="190">
        <v>0.103</v>
      </c>
      <c r="J63" s="190">
        <v>0.012</v>
      </c>
      <c r="K63" s="89"/>
    </row>
    <row r="64" spans="1:11" s="81" customFormat="1" ht="11.25" customHeight="1">
      <c r="A64" s="93" t="s">
        <v>50</v>
      </c>
      <c r="B64" s="94"/>
      <c r="C64" s="95">
        <v>419</v>
      </c>
      <c r="D64" s="95">
        <v>409</v>
      </c>
      <c r="E64" s="95">
        <v>344</v>
      </c>
      <c r="F64" s="96">
        <v>84.10757946210269</v>
      </c>
      <c r="G64" s="97"/>
      <c r="H64" s="191">
        <v>0.594</v>
      </c>
      <c r="I64" s="192">
        <v>0.412</v>
      </c>
      <c r="J64" s="192">
        <v>0.16</v>
      </c>
      <c r="K64" s="98">
        <v>38.834951456310684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167</v>
      </c>
      <c r="D66" s="95">
        <v>119</v>
      </c>
      <c r="E66" s="95">
        <v>120</v>
      </c>
      <c r="F66" s="96">
        <v>100.84033613445378</v>
      </c>
      <c r="G66" s="97"/>
      <c r="H66" s="191">
        <v>0.134</v>
      </c>
      <c r="I66" s="192">
        <v>0.155</v>
      </c>
      <c r="J66" s="192">
        <v>0.024</v>
      </c>
      <c r="K66" s="98">
        <v>15.483870967741934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45</v>
      </c>
      <c r="D68" s="87">
        <v>96</v>
      </c>
      <c r="E68" s="87">
        <v>20</v>
      </c>
      <c r="F68" s="88"/>
      <c r="G68" s="88"/>
      <c r="H68" s="190">
        <v>0.05</v>
      </c>
      <c r="I68" s="190">
        <v>0.112</v>
      </c>
      <c r="J68" s="190">
        <v>0.02</v>
      </c>
      <c r="K68" s="89"/>
    </row>
    <row r="69" spans="1:11" s="90" customFormat="1" ht="11.25" customHeight="1">
      <c r="A69" s="92" t="s">
        <v>53</v>
      </c>
      <c r="B69" s="86"/>
      <c r="C69" s="87">
        <v>66</v>
      </c>
      <c r="D69" s="87">
        <v>57</v>
      </c>
      <c r="E69" s="87">
        <v>20</v>
      </c>
      <c r="F69" s="88"/>
      <c r="G69" s="88"/>
      <c r="H69" s="190">
        <v>0.084</v>
      </c>
      <c r="I69" s="190">
        <v>0.083</v>
      </c>
      <c r="J69" s="190">
        <v>0.02</v>
      </c>
      <c r="K69" s="89"/>
    </row>
    <row r="70" spans="1:11" s="81" customFormat="1" ht="11.25" customHeight="1">
      <c r="A70" s="93" t="s">
        <v>54</v>
      </c>
      <c r="B70" s="94"/>
      <c r="C70" s="95">
        <v>111</v>
      </c>
      <c r="D70" s="95">
        <v>153</v>
      </c>
      <c r="E70" s="95">
        <v>40</v>
      </c>
      <c r="F70" s="96">
        <v>26.143790849673202</v>
      </c>
      <c r="G70" s="97"/>
      <c r="H70" s="191">
        <v>0.134</v>
      </c>
      <c r="I70" s="192">
        <v>0.195</v>
      </c>
      <c r="J70" s="192">
        <v>0.04</v>
      </c>
      <c r="K70" s="98">
        <v>20.51282051282051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254</v>
      </c>
      <c r="D72" s="87">
        <v>142</v>
      </c>
      <c r="E72" s="87">
        <v>75</v>
      </c>
      <c r="F72" s="88"/>
      <c r="G72" s="88"/>
      <c r="H72" s="190">
        <v>0.35</v>
      </c>
      <c r="I72" s="190">
        <v>0.156</v>
      </c>
      <c r="J72" s="190">
        <v>0.005</v>
      </c>
      <c r="K72" s="89"/>
    </row>
    <row r="73" spans="1:11" s="90" customFormat="1" ht="11.25" customHeight="1">
      <c r="A73" s="92" t="s">
        <v>56</v>
      </c>
      <c r="B73" s="86"/>
      <c r="C73" s="87">
        <v>6</v>
      </c>
      <c r="D73" s="87">
        <v>1</v>
      </c>
      <c r="E73" s="87">
        <v>1</v>
      </c>
      <c r="F73" s="88"/>
      <c r="G73" s="88"/>
      <c r="H73" s="190">
        <v>0.006</v>
      </c>
      <c r="I73" s="190">
        <v>0.001</v>
      </c>
      <c r="J73" s="190">
        <v>0.002</v>
      </c>
      <c r="K73" s="89"/>
    </row>
    <row r="74" spans="1:11" s="90" customFormat="1" ht="11.25" customHeight="1">
      <c r="A74" s="92" t="s">
        <v>57</v>
      </c>
      <c r="B74" s="86"/>
      <c r="C74" s="87">
        <v>243</v>
      </c>
      <c r="D74" s="87">
        <v>302</v>
      </c>
      <c r="E74" s="87">
        <v>400</v>
      </c>
      <c r="F74" s="88"/>
      <c r="G74" s="88"/>
      <c r="H74" s="190">
        <v>0.486</v>
      </c>
      <c r="I74" s="190">
        <v>0.453</v>
      </c>
      <c r="J74" s="190">
        <v>0.3</v>
      </c>
      <c r="K74" s="89"/>
    </row>
    <row r="75" spans="1:11" s="90" customFormat="1" ht="11.25" customHeight="1">
      <c r="A75" s="92" t="s">
        <v>58</v>
      </c>
      <c r="B75" s="86"/>
      <c r="C75" s="87">
        <v>494</v>
      </c>
      <c r="D75" s="87">
        <v>346</v>
      </c>
      <c r="E75" s="87">
        <v>578</v>
      </c>
      <c r="F75" s="88"/>
      <c r="G75" s="88"/>
      <c r="H75" s="190">
        <v>0.524</v>
      </c>
      <c r="I75" s="190">
        <v>0.187</v>
      </c>
      <c r="J75" s="190">
        <v>0.151</v>
      </c>
      <c r="K75" s="89"/>
    </row>
    <row r="76" spans="1:11" s="90" customFormat="1" ht="11.25" customHeight="1">
      <c r="A76" s="92" t="s">
        <v>59</v>
      </c>
      <c r="B76" s="86"/>
      <c r="C76" s="87">
        <v>9</v>
      </c>
      <c r="D76" s="87">
        <v>9</v>
      </c>
      <c r="E76" s="87">
        <v>9</v>
      </c>
      <c r="F76" s="88"/>
      <c r="G76" s="88"/>
      <c r="H76" s="190">
        <v>0.017</v>
      </c>
      <c r="I76" s="190">
        <v>0.014</v>
      </c>
      <c r="J76" s="190">
        <v>0.011</v>
      </c>
      <c r="K76" s="89"/>
    </row>
    <row r="77" spans="1:11" s="90" customFormat="1" ht="11.25" customHeight="1">
      <c r="A77" s="92" t="s">
        <v>60</v>
      </c>
      <c r="B77" s="86"/>
      <c r="C77" s="87">
        <v>32</v>
      </c>
      <c r="D77" s="87">
        <v>1</v>
      </c>
      <c r="E77" s="87">
        <v>2</v>
      </c>
      <c r="F77" s="88"/>
      <c r="G77" s="88"/>
      <c r="H77" s="190">
        <v>0.046</v>
      </c>
      <c r="I77" s="190">
        <v>0.002</v>
      </c>
      <c r="J77" s="190">
        <v>0.002</v>
      </c>
      <c r="K77" s="89"/>
    </row>
    <row r="78" spans="1:11" s="90" customFormat="1" ht="11.25" customHeight="1">
      <c r="A78" s="92" t="s">
        <v>61</v>
      </c>
      <c r="B78" s="86"/>
      <c r="C78" s="87">
        <v>2</v>
      </c>
      <c r="D78" s="87">
        <v>22</v>
      </c>
      <c r="E78" s="87">
        <v>55</v>
      </c>
      <c r="F78" s="88"/>
      <c r="G78" s="88"/>
      <c r="H78" s="190">
        <v>0.004</v>
      </c>
      <c r="I78" s="190">
        <v>0.022</v>
      </c>
      <c r="J78" s="190">
        <v>0.05</v>
      </c>
      <c r="K78" s="89"/>
    </row>
    <row r="79" spans="1:11" s="90" customFormat="1" ht="11.25" customHeight="1">
      <c r="A79" s="92" t="s">
        <v>62</v>
      </c>
      <c r="B79" s="86"/>
      <c r="C79" s="87"/>
      <c r="D79" s="87">
        <v>32</v>
      </c>
      <c r="E79" s="87"/>
      <c r="F79" s="88"/>
      <c r="G79" s="88"/>
      <c r="H79" s="190"/>
      <c r="I79" s="190">
        <v>0.048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1040</v>
      </c>
      <c r="D80" s="95">
        <v>855</v>
      </c>
      <c r="E80" s="95">
        <v>1120</v>
      </c>
      <c r="F80" s="96">
        <v>130.99415204678363</v>
      </c>
      <c r="G80" s="97"/>
      <c r="H80" s="191">
        <v>1.433</v>
      </c>
      <c r="I80" s="192">
        <v>0.883</v>
      </c>
      <c r="J80" s="192">
        <v>0.521</v>
      </c>
      <c r="K80" s="98">
        <v>59.00339750849377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32</v>
      </c>
      <c r="D82" s="87">
        <v>35</v>
      </c>
      <c r="E82" s="87">
        <v>35</v>
      </c>
      <c r="F82" s="88"/>
      <c r="G82" s="88"/>
      <c r="H82" s="190">
        <v>0.046</v>
      </c>
      <c r="I82" s="190">
        <v>0.049</v>
      </c>
      <c r="J82" s="190">
        <v>0.049</v>
      </c>
      <c r="K82" s="89"/>
    </row>
    <row r="83" spans="1:11" s="90" customFormat="1" ht="11.25" customHeight="1">
      <c r="A83" s="92" t="s">
        <v>65</v>
      </c>
      <c r="B83" s="86"/>
      <c r="C83" s="87">
        <v>68</v>
      </c>
      <c r="D83" s="87">
        <v>68</v>
      </c>
      <c r="E83" s="87">
        <v>68</v>
      </c>
      <c r="F83" s="88"/>
      <c r="G83" s="88"/>
      <c r="H83" s="190">
        <v>0.044</v>
      </c>
      <c r="I83" s="190">
        <v>0.048</v>
      </c>
      <c r="J83" s="190">
        <v>0.048</v>
      </c>
      <c r="K83" s="89"/>
    </row>
    <row r="84" spans="1:11" s="81" customFormat="1" ht="11.25" customHeight="1">
      <c r="A84" s="93" t="s">
        <v>66</v>
      </c>
      <c r="B84" s="94"/>
      <c r="C84" s="95">
        <v>100</v>
      </c>
      <c r="D84" s="95">
        <v>103</v>
      </c>
      <c r="E84" s="95">
        <v>103</v>
      </c>
      <c r="F84" s="96">
        <v>100</v>
      </c>
      <c r="G84" s="97"/>
      <c r="H84" s="191">
        <v>0.09</v>
      </c>
      <c r="I84" s="192">
        <v>0.097</v>
      </c>
      <c r="J84" s="192">
        <v>0.097</v>
      </c>
      <c r="K84" s="98">
        <v>100.00000000000001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118201</v>
      </c>
      <c r="D87" s="106">
        <v>99632</v>
      </c>
      <c r="E87" s="106">
        <v>85183</v>
      </c>
      <c r="F87" s="107">
        <v>85.49763128312189</v>
      </c>
      <c r="G87" s="97"/>
      <c r="H87" s="195">
        <v>303.403</v>
      </c>
      <c r="I87" s="196">
        <v>181.497</v>
      </c>
      <c r="J87" s="196">
        <v>120.22500000000001</v>
      </c>
      <c r="K87" s="107">
        <v>66.24076431015388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="60" zoomScalePageLayoutView="0" workbookViewId="0" topLeftCell="A54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77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>
        <v>51</v>
      </c>
      <c r="F9" s="88"/>
      <c r="G9" s="88"/>
      <c r="H9" s="190"/>
      <c r="I9" s="190"/>
      <c r="J9" s="190">
        <v>0.309</v>
      </c>
      <c r="K9" s="89"/>
    </row>
    <row r="10" spans="1:11" s="90" customFormat="1" ht="11.25" customHeight="1">
      <c r="A10" s="92" t="s">
        <v>8</v>
      </c>
      <c r="B10" s="86"/>
      <c r="C10" s="87"/>
      <c r="D10" s="87">
        <v>30</v>
      </c>
      <c r="E10" s="87">
        <v>41</v>
      </c>
      <c r="F10" s="88"/>
      <c r="G10" s="88"/>
      <c r="H10" s="190"/>
      <c r="I10" s="190"/>
      <c r="J10" s="190">
        <v>0.209</v>
      </c>
      <c r="K10" s="89"/>
    </row>
    <row r="11" spans="1:11" s="90" customFormat="1" ht="11.25" customHeight="1">
      <c r="A11" s="85" t="s">
        <v>9</v>
      </c>
      <c r="B11" s="86"/>
      <c r="C11" s="87">
        <v>138</v>
      </c>
      <c r="D11" s="87">
        <v>185</v>
      </c>
      <c r="E11" s="87">
        <v>185</v>
      </c>
      <c r="F11" s="88"/>
      <c r="G11" s="88"/>
      <c r="H11" s="190">
        <v>0.262</v>
      </c>
      <c r="I11" s="190">
        <v>0.398</v>
      </c>
      <c r="J11" s="190">
        <v>0.192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>
        <v>9</v>
      </c>
      <c r="F12" s="88"/>
      <c r="G12" s="88"/>
      <c r="H12" s="190"/>
      <c r="I12" s="190"/>
      <c r="J12" s="190">
        <v>0.054</v>
      </c>
      <c r="K12" s="89"/>
    </row>
    <row r="13" spans="1:11" s="81" customFormat="1" ht="11.25" customHeight="1">
      <c r="A13" s="93" t="s">
        <v>11</v>
      </c>
      <c r="B13" s="94"/>
      <c r="C13" s="95">
        <v>138</v>
      </c>
      <c r="D13" s="95">
        <v>215</v>
      </c>
      <c r="E13" s="95">
        <v>286</v>
      </c>
      <c r="F13" s="96">
        <v>133.02325581395348</v>
      </c>
      <c r="G13" s="97"/>
      <c r="H13" s="191">
        <v>0.262</v>
      </c>
      <c r="I13" s="192">
        <v>0.398</v>
      </c>
      <c r="J13" s="192">
        <v>0.764</v>
      </c>
      <c r="K13" s="98">
        <v>191.95979899497488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>
        <v>6</v>
      </c>
      <c r="F15" s="96"/>
      <c r="G15" s="97"/>
      <c r="H15" s="191"/>
      <c r="I15" s="192"/>
      <c r="J15" s="192">
        <v>0.018</v>
      </c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43</v>
      </c>
      <c r="D17" s="95">
        <v>43</v>
      </c>
      <c r="E17" s="95">
        <v>55</v>
      </c>
      <c r="F17" s="96">
        <v>127.90697674418605</v>
      </c>
      <c r="G17" s="97"/>
      <c r="H17" s="191">
        <v>0.08</v>
      </c>
      <c r="I17" s="192">
        <v>0.099</v>
      </c>
      <c r="J17" s="192">
        <v>0.068</v>
      </c>
      <c r="K17" s="98">
        <v>68.68686868686869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118</v>
      </c>
      <c r="D19" s="87">
        <v>151</v>
      </c>
      <c r="E19" s="87">
        <v>93</v>
      </c>
      <c r="F19" s="88"/>
      <c r="G19" s="88"/>
      <c r="H19" s="190">
        <v>0.471</v>
      </c>
      <c r="I19" s="190">
        <v>0.529</v>
      </c>
      <c r="J19" s="190">
        <v>0.55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118</v>
      </c>
      <c r="D22" s="95">
        <v>151</v>
      </c>
      <c r="E22" s="95">
        <v>93</v>
      </c>
      <c r="F22" s="96">
        <v>61.58940397350993</v>
      </c>
      <c r="G22" s="97"/>
      <c r="H22" s="191">
        <v>0.471</v>
      </c>
      <c r="I22" s="192">
        <v>0.529</v>
      </c>
      <c r="J22" s="192">
        <v>0.55</v>
      </c>
      <c r="K22" s="98">
        <v>103.96975425330814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2909</v>
      </c>
      <c r="D24" s="95">
        <v>2801</v>
      </c>
      <c r="E24" s="95">
        <v>2205</v>
      </c>
      <c r="F24" s="96">
        <v>78.72188504105677</v>
      </c>
      <c r="G24" s="97"/>
      <c r="H24" s="191">
        <v>5.626</v>
      </c>
      <c r="I24" s="192">
        <v>5.814</v>
      </c>
      <c r="J24" s="192">
        <v>3.559</v>
      </c>
      <c r="K24" s="98">
        <v>61.21431028551772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1967</v>
      </c>
      <c r="D26" s="95">
        <v>1982</v>
      </c>
      <c r="E26" s="95">
        <v>2000</v>
      </c>
      <c r="F26" s="96">
        <v>100.90817356205852</v>
      </c>
      <c r="G26" s="97"/>
      <c r="H26" s="191">
        <v>8.622</v>
      </c>
      <c r="I26" s="192">
        <v>8.385</v>
      </c>
      <c r="J26" s="192">
        <v>7.1</v>
      </c>
      <c r="K26" s="98">
        <v>84.67501490757304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12222</v>
      </c>
      <c r="D28" s="87">
        <v>12059</v>
      </c>
      <c r="E28" s="87">
        <v>11745</v>
      </c>
      <c r="F28" s="88"/>
      <c r="G28" s="88"/>
      <c r="H28" s="190">
        <v>41.43</v>
      </c>
      <c r="I28" s="190">
        <v>28.814</v>
      </c>
      <c r="J28" s="190">
        <v>28</v>
      </c>
      <c r="K28" s="89"/>
    </row>
    <row r="29" spans="1:11" s="90" customFormat="1" ht="11.25" customHeight="1">
      <c r="A29" s="92" t="s">
        <v>21</v>
      </c>
      <c r="B29" s="86"/>
      <c r="C29" s="87">
        <v>16205</v>
      </c>
      <c r="D29" s="87">
        <v>16279</v>
      </c>
      <c r="E29" s="87">
        <v>15596</v>
      </c>
      <c r="F29" s="88"/>
      <c r="G29" s="88"/>
      <c r="H29" s="190">
        <v>56.878</v>
      </c>
      <c r="I29" s="190">
        <v>32.068</v>
      </c>
      <c r="J29" s="190">
        <v>20.587</v>
      </c>
      <c r="K29" s="89"/>
    </row>
    <row r="30" spans="1:11" s="90" customFormat="1" ht="11.25" customHeight="1">
      <c r="A30" s="92" t="s">
        <v>22</v>
      </c>
      <c r="B30" s="86"/>
      <c r="C30" s="87">
        <v>21117</v>
      </c>
      <c r="D30" s="87">
        <v>26356</v>
      </c>
      <c r="E30" s="87">
        <v>30686</v>
      </c>
      <c r="F30" s="88"/>
      <c r="G30" s="88"/>
      <c r="H30" s="190">
        <v>16.185</v>
      </c>
      <c r="I30" s="190">
        <v>45.237</v>
      </c>
      <c r="J30" s="190">
        <v>27.992</v>
      </c>
      <c r="K30" s="89"/>
    </row>
    <row r="31" spans="1:11" s="81" customFormat="1" ht="11.25" customHeight="1">
      <c r="A31" s="99" t="s">
        <v>23</v>
      </c>
      <c r="B31" s="94"/>
      <c r="C31" s="95">
        <v>49544</v>
      </c>
      <c r="D31" s="95">
        <v>54694</v>
      </c>
      <c r="E31" s="95">
        <v>58027</v>
      </c>
      <c r="F31" s="96">
        <v>106.0939042673785</v>
      </c>
      <c r="G31" s="97"/>
      <c r="H31" s="191">
        <v>114.493</v>
      </c>
      <c r="I31" s="192">
        <v>106.119</v>
      </c>
      <c r="J31" s="192">
        <v>76.57900000000001</v>
      </c>
      <c r="K31" s="98">
        <v>72.16332607732829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714</v>
      </c>
      <c r="D33" s="87">
        <v>579</v>
      </c>
      <c r="E33" s="87">
        <v>600</v>
      </c>
      <c r="F33" s="88"/>
      <c r="G33" s="88"/>
      <c r="H33" s="190">
        <v>2.284</v>
      </c>
      <c r="I33" s="190">
        <v>1.452</v>
      </c>
      <c r="J33" s="190">
        <v>1.8</v>
      </c>
      <c r="K33" s="89"/>
    </row>
    <row r="34" spans="1:11" s="90" customFormat="1" ht="11.25" customHeight="1">
      <c r="A34" s="92" t="s">
        <v>25</v>
      </c>
      <c r="B34" s="86"/>
      <c r="C34" s="87">
        <v>422</v>
      </c>
      <c r="D34" s="87">
        <v>410</v>
      </c>
      <c r="E34" s="87">
        <v>610</v>
      </c>
      <c r="F34" s="88"/>
      <c r="G34" s="88"/>
      <c r="H34" s="190">
        <v>1.147</v>
      </c>
      <c r="I34" s="190">
        <v>0.916</v>
      </c>
      <c r="J34" s="190">
        <v>0.478</v>
      </c>
      <c r="K34" s="89"/>
    </row>
    <row r="35" spans="1:11" s="90" customFormat="1" ht="11.25" customHeight="1">
      <c r="A35" s="92" t="s">
        <v>26</v>
      </c>
      <c r="B35" s="86"/>
      <c r="C35" s="87">
        <v>5978</v>
      </c>
      <c r="D35" s="87">
        <v>7521</v>
      </c>
      <c r="E35" s="87">
        <v>7742</v>
      </c>
      <c r="F35" s="88"/>
      <c r="G35" s="88"/>
      <c r="H35" s="190">
        <v>28.262</v>
      </c>
      <c r="I35" s="190">
        <v>27.016</v>
      </c>
      <c r="J35" s="190">
        <v>15.069</v>
      </c>
      <c r="K35" s="89"/>
    </row>
    <row r="36" spans="1:11" s="90" customFormat="1" ht="11.25" customHeight="1">
      <c r="A36" s="92" t="s">
        <v>27</v>
      </c>
      <c r="B36" s="86"/>
      <c r="C36" s="87">
        <v>530</v>
      </c>
      <c r="D36" s="87">
        <v>483</v>
      </c>
      <c r="E36" s="87">
        <v>483</v>
      </c>
      <c r="F36" s="88"/>
      <c r="G36" s="88"/>
      <c r="H36" s="190">
        <v>1.56</v>
      </c>
      <c r="I36" s="190">
        <v>0.924</v>
      </c>
      <c r="J36" s="190">
        <v>0.199</v>
      </c>
      <c r="K36" s="89"/>
    </row>
    <row r="37" spans="1:11" s="81" customFormat="1" ht="11.25" customHeight="1">
      <c r="A37" s="93" t="s">
        <v>28</v>
      </c>
      <c r="B37" s="94"/>
      <c r="C37" s="95">
        <v>7644</v>
      </c>
      <c r="D37" s="95">
        <v>8993</v>
      </c>
      <c r="E37" s="95">
        <v>9435</v>
      </c>
      <c r="F37" s="96">
        <v>104.91493383742912</v>
      </c>
      <c r="G37" s="97"/>
      <c r="H37" s="191">
        <v>33.253</v>
      </c>
      <c r="I37" s="192">
        <v>30.307999999999996</v>
      </c>
      <c r="J37" s="192">
        <v>17.546000000000003</v>
      </c>
      <c r="K37" s="98">
        <v>57.892305661871475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881</v>
      </c>
      <c r="D39" s="95">
        <v>893</v>
      </c>
      <c r="E39" s="95">
        <v>800</v>
      </c>
      <c r="F39" s="96">
        <v>89.58566629339306</v>
      </c>
      <c r="G39" s="97"/>
      <c r="H39" s="191">
        <v>1.145</v>
      </c>
      <c r="I39" s="192">
        <v>1.116</v>
      </c>
      <c r="J39" s="192">
        <v>1</v>
      </c>
      <c r="K39" s="98">
        <v>89.60573476702508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2670</v>
      </c>
      <c r="D41" s="87">
        <v>2916</v>
      </c>
      <c r="E41" s="87">
        <v>1144</v>
      </c>
      <c r="F41" s="88"/>
      <c r="G41" s="88"/>
      <c r="H41" s="190">
        <v>6.046</v>
      </c>
      <c r="I41" s="190">
        <v>3.792</v>
      </c>
      <c r="J41" s="190">
        <v>1.075</v>
      </c>
      <c r="K41" s="89"/>
    </row>
    <row r="42" spans="1:11" s="90" customFormat="1" ht="11.25" customHeight="1">
      <c r="A42" s="92" t="s">
        <v>31</v>
      </c>
      <c r="B42" s="86"/>
      <c r="C42" s="87">
        <v>3892</v>
      </c>
      <c r="D42" s="87">
        <v>3937</v>
      </c>
      <c r="E42" s="87">
        <v>2874</v>
      </c>
      <c r="F42" s="88"/>
      <c r="G42" s="88"/>
      <c r="H42" s="190">
        <v>16.716</v>
      </c>
      <c r="I42" s="190">
        <v>11.102</v>
      </c>
      <c r="J42" s="190">
        <v>6.047</v>
      </c>
      <c r="K42" s="89"/>
    </row>
    <row r="43" spans="1:11" s="90" customFormat="1" ht="11.25" customHeight="1">
      <c r="A43" s="92" t="s">
        <v>32</v>
      </c>
      <c r="B43" s="86"/>
      <c r="C43" s="87">
        <v>3628</v>
      </c>
      <c r="D43" s="87">
        <v>4483</v>
      </c>
      <c r="E43" s="87">
        <v>3609</v>
      </c>
      <c r="F43" s="88"/>
      <c r="G43" s="88"/>
      <c r="H43" s="190">
        <v>10.023</v>
      </c>
      <c r="I43" s="190">
        <v>9.716</v>
      </c>
      <c r="J43" s="190">
        <v>5.606</v>
      </c>
      <c r="K43" s="89"/>
    </row>
    <row r="44" spans="1:11" s="90" customFormat="1" ht="11.25" customHeight="1">
      <c r="A44" s="92" t="s">
        <v>33</v>
      </c>
      <c r="B44" s="86"/>
      <c r="C44" s="87">
        <v>4180</v>
      </c>
      <c r="D44" s="87">
        <v>5915</v>
      </c>
      <c r="E44" s="87">
        <v>3860</v>
      </c>
      <c r="F44" s="88"/>
      <c r="G44" s="88"/>
      <c r="H44" s="190">
        <v>16.873</v>
      </c>
      <c r="I44" s="190">
        <v>15.69</v>
      </c>
      <c r="J44" s="190">
        <v>9.703</v>
      </c>
      <c r="K44" s="89"/>
    </row>
    <row r="45" spans="1:11" s="90" customFormat="1" ht="11.25" customHeight="1">
      <c r="A45" s="92" t="s">
        <v>34</v>
      </c>
      <c r="B45" s="86"/>
      <c r="C45" s="87">
        <v>7112</v>
      </c>
      <c r="D45" s="87">
        <v>4029</v>
      </c>
      <c r="E45" s="87">
        <v>1763</v>
      </c>
      <c r="F45" s="88"/>
      <c r="G45" s="88"/>
      <c r="H45" s="190">
        <v>22.866</v>
      </c>
      <c r="I45" s="190">
        <v>9.313</v>
      </c>
      <c r="J45" s="190">
        <v>4.487</v>
      </c>
      <c r="K45" s="89"/>
    </row>
    <row r="46" spans="1:11" s="90" customFormat="1" ht="11.25" customHeight="1">
      <c r="A46" s="92" t="s">
        <v>35</v>
      </c>
      <c r="B46" s="86"/>
      <c r="C46" s="87">
        <v>6304</v>
      </c>
      <c r="D46" s="87">
        <v>6967</v>
      </c>
      <c r="E46" s="87">
        <v>5301</v>
      </c>
      <c r="F46" s="88"/>
      <c r="G46" s="88"/>
      <c r="H46" s="190">
        <v>18.949</v>
      </c>
      <c r="I46" s="190">
        <v>14.432</v>
      </c>
      <c r="J46" s="190">
        <v>8.126</v>
      </c>
      <c r="K46" s="89"/>
    </row>
    <row r="47" spans="1:11" s="90" customFormat="1" ht="11.25" customHeight="1">
      <c r="A47" s="92" t="s">
        <v>36</v>
      </c>
      <c r="B47" s="86"/>
      <c r="C47" s="87">
        <v>6685</v>
      </c>
      <c r="D47" s="87">
        <v>9218</v>
      </c>
      <c r="E47" s="87">
        <v>7387</v>
      </c>
      <c r="F47" s="88"/>
      <c r="G47" s="88"/>
      <c r="H47" s="190">
        <v>25.597</v>
      </c>
      <c r="I47" s="190">
        <v>16.928</v>
      </c>
      <c r="J47" s="190">
        <v>8.233</v>
      </c>
      <c r="K47" s="89"/>
    </row>
    <row r="48" spans="1:11" s="90" customFormat="1" ht="11.25" customHeight="1">
      <c r="A48" s="92" t="s">
        <v>37</v>
      </c>
      <c r="B48" s="86"/>
      <c r="C48" s="87">
        <v>2320</v>
      </c>
      <c r="D48" s="87">
        <v>1974</v>
      </c>
      <c r="E48" s="87">
        <v>1631</v>
      </c>
      <c r="F48" s="88"/>
      <c r="G48" s="88"/>
      <c r="H48" s="190">
        <v>9.435</v>
      </c>
      <c r="I48" s="190">
        <v>5.186</v>
      </c>
      <c r="J48" s="190">
        <v>3.078</v>
      </c>
      <c r="K48" s="89"/>
    </row>
    <row r="49" spans="1:11" s="90" customFormat="1" ht="11.25" customHeight="1">
      <c r="A49" s="92" t="s">
        <v>38</v>
      </c>
      <c r="B49" s="86"/>
      <c r="C49" s="87">
        <v>5134</v>
      </c>
      <c r="D49" s="87">
        <v>4718</v>
      </c>
      <c r="E49" s="87">
        <v>3128</v>
      </c>
      <c r="F49" s="88"/>
      <c r="G49" s="88"/>
      <c r="H49" s="190">
        <v>13.582</v>
      </c>
      <c r="I49" s="190">
        <v>7.233</v>
      </c>
      <c r="J49" s="190">
        <v>4.363</v>
      </c>
      <c r="K49" s="89"/>
    </row>
    <row r="50" spans="1:11" s="81" customFormat="1" ht="11.25" customHeight="1">
      <c r="A50" s="99" t="s">
        <v>39</v>
      </c>
      <c r="B50" s="94"/>
      <c r="C50" s="95">
        <v>41925</v>
      </c>
      <c r="D50" s="95">
        <v>44157</v>
      </c>
      <c r="E50" s="95">
        <v>30697</v>
      </c>
      <c r="F50" s="96">
        <v>69.51785673845596</v>
      </c>
      <c r="G50" s="97"/>
      <c r="H50" s="191">
        <v>140.087</v>
      </c>
      <c r="I50" s="192">
        <v>93.392</v>
      </c>
      <c r="J50" s="192">
        <v>50.718</v>
      </c>
      <c r="K50" s="98">
        <v>54.30657872194621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5868</v>
      </c>
      <c r="D52" s="95">
        <v>6621</v>
      </c>
      <c r="E52" s="95">
        <v>5743</v>
      </c>
      <c r="F52" s="96">
        <v>86.73916326838847</v>
      </c>
      <c r="G52" s="97"/>
      <c r="H52" s="191">
        <v>15.044</v>
      </c>
      <c r="I52" s="192">
        <v>16.097</v>
      </c>
      <c r="J52" s="192">
        <v>4.286</v>
      </c>
      <c r="K52" s="98">
        <v>26.626079393675838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17469</v>
      </c>
      <c r="D54" s="87">
        <v>18372</v>
      </c>
      <c r="E54" s="87">
        <v>15950</v>
      </c>
      <c r="F54" s="88"/>
      <c r="G54" s="88"/>
      <c r="H54" s="190">
        <v>46.839</v>
      </c>
      <c r="I54" s="190">
        <v>42.094</v>
      </c>
      <c r="J54" s="190">
        <v>30.015</v>
      </c>
      <c r="K54" s="89"/>
    </row>
    <row r="55" spans="1:11" s="90" customFormat="1" ht="11.25" customHeight="1">
      <c r="A55" s="92" t="s">
        <v>42</v>
      </c>
      <c r="B55" s="86"/>
      <c r="C55" s="87">
        <v>15584</v>
      </c>
      <c r="D55" s="87">
        <v>17829</v>
      </c>
      <c r="E55" s="87">
        <v>15852</v>
      </c>
      <c r="F55" s="88"/>
      <c r="G55" s="88"/>
      <c r="H55" s="190">
        <v>44.941</v>
      </c>
      <c r="I55" s="190">
        <v>35.552</v>
      </c>
      <c r="J55" s="190">
        <v>6.339</v>
      </c>
      <c r="K55" s="89"/>
    </row>
    <row r="56" spans="1:11" s="90" customFormat="1" ht="11.25" customHeight="1">
      <c r="A56" s="92" t="s">
        <v>43</v>
      </c>
      <c r="B56" s="86"/>
      <c r="C56" s="87">
        <v>11195</v>
      </c>
      <c r="D56" s="87">
        <v>12263</v>
      </c>
      <c r="E56" s="87">
        <v>10450</v>
      </c>
      <c r="F56" s="88"/>
      <c r="G56" s="88"/>
      <c r="H56" s="190">
        <v>33.063</v>
      </c>
      <c r="I56" s="190">
        <v>23.454</v>
      </c>
      <c r="J56" s="190">
        <v>26.85</v>
      </c>
      <c r="K56" s="89"/>
    </row>
    <row r="57" spans="1:11" s="90" customFormat="1" ht="11.25" customHeight="1">
      <c r="A57" s="92" t="s">
        <v>44</v>
      </c>
      <c r="B57" s="86"/>
      <c r="C57" s="87">
        <v>9704</v>
      </c>
      <c r="D57" s="87">
        <v>9740</v>
      </c>
      <c r="E57" s="87">
        <v>9659</v>
      </c>
      <c r="F57" s="88"/>
      <c r="G57" s="88"/>
      <c r="H57" s="190">
        <v>29.183</v>
      </c>
      <c r="I57" s="190">
        <v>29.306</v>
      </c>
      <c r="J57" s="190">
        <v>17.562</v>
      </c>
      <c r="K57" s="89"/>
    </row>
    <row r="58" spans="1:11" s="90" customFormat="1" ht="11.25" customHeight="1">
      <c r="A58" s="92" t="s">
        <v>45</v>
      </c>
      <c r="B58" s="86"/>
      <c r="C58" s="87">
        <v>23481</v>
      </c>
      <c r="D58" s="87">
        <v>23765</v>
      </c>
      <c r="E58" s="87">
        <v>20617</v>
      </c>
      <c r="F58" s="88"/>
      <c r="G58" s="88"/>
      <c r="H58" s="190">
        <v>49.986</v>
      </c>
      <c r="I58" s="190">
        <v>44.05</v>
      </c>
      <c r="J58" s="190">
        <v>12.826</v>
      </c>
      <c r="K58" s="89"/>
    </row>
    <row r="59" spans="1:11" s="81" customFormat="1" ht="11.25" customHeight="1">
      <c r="A59" s="93" t="s">
        <v>46</v>
      </c>
      <c r="B59" s="94"/>
      <c r="C59" s="95">
        <v>77433</v>
      </c>
      <c r="D59" s="95">
        <v>81969</v>
      </c>
      <c r="E59" s="95">
        <v>72528</v>
      </c>
      <c r="F59" s="96">
        <v>88.4822310873623</v>
      </c>
      <c r="G59" s="97"/>
      <c r="H59" s="191">
        <v>204.012</v>
      </c>
      <c r="I59" s="192">
        <v>174.45600000000002</v>
      </c>
      <c r="J59" s="192">
        <v>93.59200000000001</v>
      </c>
      <c r="K59" s="98">
        <v>53.64791122116751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105</v>
      </c>
      <c r="D61" s="87">
        <v>124</v>
      </c>
      <c r="E61" s="87">
        <v>58</v>
      </c>
      <c r="F61" s="88"/>
      <c r="G61" s="88"/>
      <c r="H61" s="190">
        <v>0.272</v>
      </c>
      <c r="I61" s="190">
        <v>0.195</v>
      </c>
      <c r="J61" s="190">
        <v>0.064</v>
      </c>
      <c r="K61" s="89"/>
    </row>
    <row r="62" spans="1:11" s="90" customFormat="1" ht="11.25" customHeight="1">
      <c r="A62" s="92" t="s">
        <v>48</v>
      </c>
      <c r="B62" s="86"/>
      <c r="C62" s="87">
        <v>415</v>
      </c>
      <c r="D62" s="87">
        <v>374</v>
      </c>
      <c r="E62" s="87">
        <v>435</v>
      </c>
      <c r="F62" s="88"/>
      <c r="G62" s="88"/>
      <c r="H62" s="190">
        <v>0.872</v>
      </c>
      <c r="I62" s="190">
        <v>0.55</v>
      </c>
      <c r="J62" s="190">
        <v>0.333</v>
      </c>
      <c r="K62" s="89"/>
    </row>
    <row r="63" spans="1:11" s="90" customFormat="1" ht="11.25" customHeight="1">
      <c r="A63" s="92" t="s">
        <v>49</v>
      </c>
      <c r="B63" s="86"/>
      <c r="C63" s="87">
        <v>362</v>
      </c>
      <c r="D63" s="87">
        <v>465</v>
      </c>
      <c r="E63" s="87">
        <v>610</v>
      </c>
      <c r="F63" s="88"/>
      <c r="G63" s="88"/>
      <c r="H63" s="190">
        <v>1.17</v>
      </c>
      <c r="I63" s="190">
        <v>1.185</v>
      </c>
      <c r="J63" s="190">
        <v>0.203</v>
      </c>
      <c r="K63" s="89"/>
    </row>
    <row r="64" spans="1:11" s="81" customFormat="1" ht="11.25" customHeight="1">
      <c r="A64" s="93" t="s">
        <v>50</v>
      </c>
      <c r="B64" s="94"/>
      <c r="C64" s="95">
        <v>882</v>
      </c>
      <c r="D64" s="95">
        <v>963</v>
      </c>
      <c r="E64" s="95">
        <v>1103</v>
      </c>
      <c r="F64" s="96">
        <v>114.53790238836967</v>
      </c>
      <c r="G64" s="97"/>
      <c r="H64" s="191">
        <v>2.314</v>
      </c>
      <c r="I64" s="192">
        <v>1.9300000000000002</v>
      </c>
      <c r="J64" s="192">
        <v>0.6000000000000001</v>
      </c>
      <c r="K64" s="98">
        <v>31.088082901554404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184</v>
      </c>
      <c r="D66" s="95">
        <v>239</v>
      </c>
      <c r="E66" s="95">
        <v>306</v>
      </c>
      <c r="F66" s="96">
        <v>128.03347280334728</v>
      </c>
      <c r="G66" s="97"/>
      <c r="H66" s="191">
        <v>0.393</v>
      </c>
      <c r="I66" s="192">
        <v>0.367</v>
      </c>
      <c r="J66" s="192">
        <v>0.368</v>
      </c>
      <c r="K66" s="98">
        <v>100.2724795640327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13802</v>
      </c>
      <c r="D68" s="87">
        <v>15630</v>
      </c>
      <c r="E68" s="87">
        <v>9500</v>
      </c>
      <c r="F68" s="88"/>
      <c r="G68" s="88"/>
      <c r="H68" s="190">
        <v>35.865</v>
      </c>
      <c r="I68" s="190">
        <v>40.104</v>
      </c>
      <c r="J68" s="190">
        <v>14</v>
      </c>
      <c r="K68" s="89"/>
    </row>
    <row r="69" spans="1:11" s="90" customFormat="1" ht="11.25" customHeight="1">
      <c r="A69" s="92" t="s">
        <v>53</v>
      </c>
      <c r="B69" s="86"/>
      <c r="C69" s="87">
        <v>1976</v>
      </c>
      <c r="D69" s="87">
        <v>2494</v>
      </c>
      <c r="E69" s="87">
        <v>1600</v>
      </c>
      <c r="F69" s="88"/>
      <c r="G69" s="88"/>
      <c r="H69" s="190">
        <v>4.22</v>
      </c>
      <c r="I69" s="190">
        <v>6.266</v>
      </c>
      <c r="J69" s="190">
        <v>2</v>
      </c>
      <c r="K69" s="89"/>
    </row>
    <row r="70" spans="1:11" s="81" customFormat="1" ht="11.25" customHeight="1">
      <c r="A70" s="93" t="s">
        <v>54</v>
      </c>
      <c r="B70" s="94"/>
      <c r="C70" s="95">
        <v>15778</v>
      </c>
      <c r="D70" s="95">
        <v>18124</v>
      </c>
      <c r="E70" s="95">
        <v>11100</v>
      </c>
      <c r="F70" s="96">
        <v>61.244758331494154</v>
      </c>
      <c r="G70" s="97"/>
      <c r="H70" s="191">
        <v>40.085</v>
      </c>
      <c r="I70" s="192">
        <v>46.37</v>
      </c>
      <c r="J70" s="192">
        <v>16</v>
      </c>
      <c r="K70" s="98">
        <v>34.505067931852494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31</v>
      </c>
      <c r="D72" s="87">
        <v>7</v>
      </c>
      <c r="E72" s="87"/>
      <c r="F72" s="88"/>
      <c r="G72" s="88"/>
      <c r="H72" s="190">
        <v>0.044</v>
      </c>
      <c r="I72" s="190">
        <v>0.007</v>
      </c>
      <c r="J72" s="190"/>
      <c r="K72" s="89"/>
    </row>
    <row r="73" spans="1:11" s="90" customFormat="1" ht="11.25" customHeight="1">
      <c r="A73" s="92" t="s">
        <v>56</v>
      </c>
      <c r="B73" s="86"/>
      <c r="C73" s="87">
        <v>15800</v>
      </c>
      <c r="D73" s="87">
        <v>14540</v>
      </c>
      <c r="E73" s="87">
        <v>14350</v>
      </c>
      <c r="F73" s="88"/>
      <c r="G73" s="88"/>
      <c r="H73" s="190">
        <v>38.09</v>
      </c>
      <c r="I73" s="190">
        <v>19.411</v>
      </c>
      <c r="J73" s="190">
        <v>19.157</v>
      </c>
      <c r="K73" s="89"/>
    </row>
    <row r="74" spans="1:11" s="90" customFormat="1" ht="11.25" customHeight="1">
      <c r="A74" s="92" t="s">
        <v>57</v>
      </c>
      <c r="B74" s="86"/>
      <c r="C74" s="87">
        <v>10099</v>
      </c>
      <c r="D74" s="87">
        <v>11175</v>
      </c>
      <c r="E74" s="87">
        <v>10400</v>
      </c>
      <c r="F74" s="88"/>
      <c r="G74" s="88"/>
      <c r="H74" s="190">
        <v>26.562</v>
      </c>
      <c r="I74" s="190">
        <v>24.24</v>
      </c>
      <c r="J74" s="190">
        <v>12.75</v>
      </c>
      <c r="K74" s="89"/>
    </row>
    <row r="75" spans="1:11" s="90" customFormat="1" ht="11.25" customHeight="1">
      <c r="A75" s="92" t="s">
        <v>58</v>
      </c>
      <c r="B75" s="86"/>
      <c r="C75" s="87">
        <v>1031</v>
      </c>
      <c r="D75" s="87">
        <v>1313</v>
      </c>
      <c r="E75" s="87">
        <v>1483</v>
      </c>
      <c r="F75" s="88"/>
      <c r="G75" s="88"/>
      <c r="H75" s="190">
        <v>1.805</v>
      </c>
      <c r="I75" s="190">
        <v>1.244</v>
      </c>
      <c r="J75" s="190">
        <v>0.954</v>
      </c>
      <c r="K75" s="89"/>
    </row>
    <row r="76" spans="1:11" s="90" customFormat="1" ht="11.25" customHeight="1">
      <c r="A76" s="92" t="s">
        <v>59</v>
      </c>
      <c r="B76" s="86"/>
      <c r="C76" s="87">
        <v>6974</v>
      </c>
      <c r="D76" s="87">
        <v>5892</v>
      </c>
      <c r="E76" s="87">
        <v>5450</v>
      </c>
      <c r="F76" s="88"/>
      <c r="G76" s="88"/>
      <c r="H76" s="190">
        <v>27.187</v>
      </c>
      <c r="I76" s="190">
        <v>13.552</v>
      </c>
      <c r="J76" s="190">
        <v>8.175</v>
      </c>
      <c r="K76" s="89"/>
    </row>
    <row r="77" spans="1:11" s="90" customFormat="1" ht="11.25" customHeight="1">
      <c r="A77" s="92" t="s">
        <v>60</v>
      </c>
      <c r="B77" s="86"/>
      <c r="C77" s="87">
        <v>1257</v>
      </c>
      <c r="D77" s="87">
        <v>1158</v>
      </c>
      <c r="E77" s="87">
        <v>869</v>
      </c>
      <c r="F77" s="88"/>
      <c r="G77" s="88"/>
      <c r="H77" s="190">
        <v>3.142</v>
      </c>
      <c r="I77" s="190">
        <v>2.487</v>
      </c>
      <c r="J77" s="190">
        <v>0.937</v>
      </c>
      <c r="K77" s="89"/>
    </row>
    <row r="78" spans="1:11" s="90" customFormat="1" ht="11.25" customHeight="1">
      <c r="A78" s="92" t="s">
        <v>61</v>
      </c>
      <c r="B78" s="86"/>
      <c r="C78" s="87">
        <v>2050</v>
      </c>
      <c r="D78" s="87">
        <v>1765</v>
      </c>
      <c r="E78" s="87">
        <v>1700</v>
      </c>
      <c r="F78" s="88"/>
      <c r="G78" s="88"/>
      <c r="H78" s="190">
        <v>4.795</v>
      </c>
      <c r="I78" s="190">
        <v>4.445</v>
      </c>
      <c r="J78" s="190">
        <v>1.19</v>
      </c>
      <c r="K78" s="89"/>
    </row>
    <row r="79" spans="1:11" s="90" customFormat="1" ht="11.25" customHeight="1">
      <c r="A79" s="92" t="s">
        <v>62</v>
      </c>
      <c r="B79" s="86"/>
      <c r="C79" s="87">
        <v>24950</v>
      </c>
      <c r="D79" s="87">
        <v>22652</v>
      </c>
      <c r="E79" s="87">
        <v>21550</v>
      </c>
      <c r="F79" s="88"/>
      <c r="G79" s="88"/>
      <c r="H79" s="190">
        <v>89.501</v>
      </c>
      <c r="I79" s="190">
        <v>59.292</v>
      </c>
      <c r="J79" s="190">
        <v>38.79</v>
      </c>
      <c r="K79" s="89"/>
    </row>
    <row r="80" spans="1:11" s="81" customFormat="1" ht="11.25" customHeight="1">
      <c r="A80" s="99" t="s">
        <v>63</v>
      </c>
      <c r="B80" s="94"/>
      <c r="C80" s="95">
        <v>62192</v>
      </c>
      <c r="D80" s="95">
        <v>58502</v>
      </c>
      <c r="E80" s="95">
        <v>55802</v>
      </c>
      <c r="F80" s="96">
        <v>95.38477317014802</v>
      </c>
      <c r="G80" s="97"/>
      <c r="H80" s="191">
        <v>191.126</v>
      </c>
      <c r="I80" s="192">
        <v>124.678</v>
      </c>
      <c r="J80" s="192">
        <v>81.953</v>
      </c>
      <c r="K80" s="98">
        <v>65.7317249234027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>
        <v>1</v>
      </c>
      <c r="E82" s="87">
        <v>1</v>
      </c>
      <c r="F82" s="88"/>
      <c r="G82" s="88"/>
      <c r="H82" s="190"/>
      <c r="I82" s="190">
        <v>0.001</v>
      </c>
      <c r="J82" s="190">
        <v>0.001</v>
      </c>
      <c r="K82" s="89"/>
    </row>
    <row r="83" spans="1:11" s="90" customFormat="1" ht="11.25" customHeight="1">
      <c r="A83" s="92" t="s">
        <v>65</v>
      </c>
      <c r="B83" s="86"/>
      <c r="C83" s="87">
        <v>1</v>
      </c>
      <c r="D83" s="87">
        <v>1</v>
      </c>
      <c r="E83" s="87">
        <v>1</v>
      </c>
      <c r="F83" s="88"/>
      <c r="G83" s="88"/>
      <c r="H83" s="190">
        <v>0.001</v>
      </c>
      <c r="I83" s="190">
        <v>0.001</v>
      </c>
      <c r="J83" s="190">
        <v>0.001</v>
      </c>
      <c r="K83" s="89"/>
    </row>
    <row r="84" spans="1:11" s="81" customFormat="1" ht="11.25" customHeight="1">
      <c r="A84" s="93" t="s">
        <v>66</v>
      </c>
      <c r="B84" s="94"/>
      <c r="C84" s="95">
        <v>1</v>
      </c>
      <c r="D84" s="95">
        <v>2</v>
      </c>
      <c r="E84" s="95">
        <v>2</v>
      </c>
      <c r="F84" s="96">
        <v>100</v>
      </c>
      <c r="G84" s="97"/>
      <c r="H84" s="191">
        <v>0.001</v>
      </c>
      <c r="I84" s="192">
        <v>0.002</v>
      </c>
      <c r="J84" s="192">
        <v>0.002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267507</v>
      </c>
      <c r="D87" s="106">
        <v>280349</v>
      </c>
      <c r="E87" s="106">
        <v>250188</v>
      </c>
      <c r="F87" s="107">
        <v>89.24162383315083</v>
      </c>
      <c r="G87" s="97"/>
      <c r="H87" s="195">
        <v>757.014</v>
      </c>
      <c r="I87" s="196">
        <v>610.06</v>
      </c>
      <c r="J87" s="196">
        <v>354.70300000000003</v>
      </c>
      <c r="K87" s="107">
        <v>58.14231387076682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="60" zoomScalePageLayoutView="0" workbookViewId="0" topLeftCell="A57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78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7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7700</v>
      </c>
      <c r="D9" s="87">
        <v>6079</v>
      </c>
      <c r="E9" s="87">
        <v>7931</v>
      </c>
      <c r="F9" s="88"/>
      <c r="G9" s="88"/>
      <c r="H9" s="190">
        <v>53.34</v>
      </c>
      <c r="I9" s="190">
        <v>43.49</v>
      </c>
      <c r="J9" s="190">
        <v>51.87</v>
      </c>
      <c r="K9" s="89"/>
    </row>
    <row r="10" spans="1:11" s="90" customFormat="1" ht="11.25" customHeight="1">
      <c r="A10" s="92" t="s">
        <v>8</v>
      </c>
      <c r="B10" s="86"/>
      <c r="C10" s="87">
        <v>2300</v>
      </c>
      <c r="D10" s="87">
        <v>2015</v>
      </c>
      <c r="E10" s="87">
        <v>2369</v>
      </c>
      <c r="F10" s="88"/>
      <c r="G10" s="88"/>
      <c r="H10" s="190">
        <v>15.157</v>
      </c>
      <c r="I10" s="190">
        <v>13.543</v>
      </c>
      <c r="J10" s="190">
        <v>13.46</v>
      </c>
      <c r="K10" s="89"/>
    </row>
    <row r="11" spans="1:11" s="90" customFormat="1" ht="11.25" customHeight="1">
      <c r="A11" s="85" t="s">
        <v>9</v>
      </c>
      <c r="B11" s="86"/>
      <c r="C11" s="87">
        <v>1970</v>
      </c>
      <c r="D11" s="87">
        <v>1929</v>
      </c>
      <c r="E11" s="87">
        <v>1749</v>
      </c>
      <c r="F11" s="88"/>
      <c r="G11" s="88"/>
      <c r="H11" s="190">
        <v>11.82</v>
      </c>
      <c r="I11" s="190">
        <v>12.701</v>
      </c>
      <c r="J11" s="190">
        <v>9.62</v>
      </c>
      <c r="K11" s="89"/>
    </row>
    <row r="12" spans="1:11" s="90" customFormat="1" ht="11.25" customHeight="1">
      <c r="A12" s="92" t="s">
        <v>10</v>
      </c>
      <c r="B12" s="86"/>
      <c r="C12" s="87">
        <v>5900</v>
      </c>
      <c r="D12" s="87">
        <v>4784</v>
      </c>
      <c r="E12" s="87">
        <v>6077</v>
      </c>
      <c r="F12" s="88"/>
      <c r="G12" s="88"/>
      <c r="H12" s="190">
        <v>28</v>
      </c>
      <c r="I12" s="190">
        <v>24.612</v>
      </c>
      <c r="J12" s="190">
        <v>31.784</v>
      </c>
      <c r="K12" s="89"/>
    </row>
    <row r="13" spans="1:11" s="81" customFormat="1" ht="11.25" customHeight="1">
      <c r="A13" s="93" t="s">
        <v>11</v>
      </c>
      <c r="B13" s="94"/>
      <c r="C13" s="95">
        <v>17870</v>
      </c>
      <c r="D13" s="95">
        <v>14807</v>
      </c>
      <c r="E13" s="95">
        <v>18126</v>
      </c>
      <c r="F13" s="96">
        <v>122.41507395150943</v>
      </c>
      <c r="G13" s="97"/>
      <c r="H13" s="191">
        <v>108.31700000000001</v>
      </c>
      <c r="I13" s="192">
        <v>94.346</v>
      </c>
      <c r="J13" s="192">
        <v>106.73400000000001</v>
      </c>
      <c r="K13" s="98">
        <v>113.13039238547475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450</v>
      </c>
      <c r="D15" s="95">
        <v>450</v>
      </c>
      <c r="E15" s="95">
        <v>380</v>
      </c>
      <c r="F15" s="96">
        <v>84.44444444444444</v>
      </c>
      <c r="G15" s="97"/>
      <c r="H15" s="191">
        <v>1</v>
      </c>
      <c r="I15" s="192">
        <v>1.35</v>
      </c>
      <c r="J15" s="192">
        <v>0.95</v>
      </c>
      <c r="K15" s="98">
        <v>70.37037037037037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3</v>
      </c>
      <c r="D19" s="87">
        <v>3</v>
      </c>
      <c r="E19" s="87">
        <v>4</v>
      </c>
      <c r="F19" s="88"/>
      <c r="G19" s="88"/>
      <c r="H19" s="190">
        <v>0.014</v>
      </c>
      <c r="I19" s="190">
        <v>0.01</v>
      </c>
      <c r="J19" s="190">
        <v>0.011</v>
      </c>
      <c r="K19" s="89"/>
    </row>
    <row r="20" spans="1:11" s="90" customFormat="1" ht="11.25" customHeight="1">
      <c r="A20" s="92" t="s">
        <v>15</v>
      </c>
      <c r="B20" s="86"/>
      <c r="C20" s="87"/>
      <c r="D20" s="87">
        <v>99</v>
      </c>
      <c r="E20" s="87">
        <v>109</v>
      </c>
      <c r="F20" s="88"/>
      <c r="G20" s="88"/>
      <c r="H20" s="190">
        <v>0.312</v>
      </c>
      <c r="I20" s="190">
        <v>0.279</v>
      </c>
      <c r="J20" s="190">
        <v>0.28</v>
      </c>
      <c r="K20" s="89"/>
    </row>
    <row r="21" spans="1:11" s="90" customFormat="1" ht="11.25" customHeight="1">
      <c r="A21" s="92" t="s">
        <v>16</v>
      </c>
      <c r="B21" s="86"/>
      <c r="C21" s="87">
        <v>71</v>
      </c>
      <c r="D21" s="87">
        <v>71</v>
      </c>
      <c r="E21" s="87">
        <v>73</v>
      </c>
      <c r="F21" s="88"/>
      <c r="G21" s="88"/>
      <c r="H21" s="190">
        <v>0.23</v>
      </c>
      <c r="I21" s="190">
        <v>0.194</v>
      </c>
      <c r="J21" s="190">
        <v>0.22</v>
      </c>
      <c r="K21" s="89"/>
    </row>
    <row r="22" spans="1:11" s="81" customFormat="1" ht="11.25" customHeight="1">
      <c r="A22" s="93" t="s">
        <v>17</v>
      </c>
      <c r="B22" s="94"/>
      <c r="C22" s="95">
        <v>74</v>
      </c>
      <c r="D22" s="95">
        <v>173</v>
      </c>
      <c r="E22" s="95">
        <v>186</v>
      </c>
      <c r="F22" s="96">
        <v>107.51445086705202</v>
      </c>
      <c r="G22" s="97"/>
      <c r="H22" s="191">
        <v>0.556</v>
      </c>
      <c r="I22" s="192">
        <v>0.48300000000000004</v>
      </c>
      <c r="J22" s="192">
        <v>0.511</v>
      </c>
      <c r="K22" s="98">
        <v>105.79710144927536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16308</v>
      </c>
      <c r="D24" s="95">
        <v>17356</v>
      </c>
      <c r="E24" s="95">
        <v>12803</v>
      </c>
      <c r="F24" s="96">
        <v>73.76699700391795</v>
      </c>
      <c r="G24" s="97"/>
      <c r="H24" s="191">
        <v>192.783</v>
      </c>
      <c r="I24" s="192">
        <v>184.505</v>
      </c>
      <c r="J24" s="192">
        <v>137.775</v>
      </c>
      <c r="K24" s="98">
        <v>74.67277309558007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3400</v>
      </c>
      <c r="D26" s="95">
        <v>355</v>
      </c>
      <c r="E26" s="95">
        <v>340</v>
      </c>
      <c r="F26" s="96">
        <v>95.77464788732394</v>
      </c>
      <c r="G26" s="97"/>
      <c r="H26" s="191">
        <v>4</v>
      </c>
      <c r="I26" s="192">
        <v>4.242</v>
      </c>
      <c r="J26" s="192">
        <v>4</v>
      </c>
      <c r="K26" s="98">
        <v>94.2951438000943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65000</v>
      </c>
      <c r="D28" s="87">
        <v>64330</v>
      </c>
      <c r="E28" s="87">
        <v>42599</v>
      </c>
      <c r="F28" s="88"/>
      <c r="G28" s="88"/>
      <c r="H28" s="190">
        <v>780</v>
      </c>
      <c r="I28" s="190">
        <v>718.7</v>
      </c>
      <c r="J28" s="190">
        <v>530</v>
      </c>
      <c r="K28" s="89"/>
    </row>
    <row r="29" spans="1:11" s="90" customFormat="1" ht="11.25" customHeight="1">
      <c r="A29" s="92" t="s">
        <v>21</v>
      </c>
      <c r="B29" s="86"/>
      <c r="C29" s="87">
        <v>2275</v>
      </c>
      <c r="D29" s="87">
        <v>1916</v>
      </c>
      <c r="E29" s="87">
        <v>1800</v>
      </c>
      <c r="F29" s="88"/>
      <c r="G29" s="88"/>
      <c r="H29" s="190">
        <v>21.42</v>
      </c>
      <c r="I29" s="190">
        <v>19.024</v>
      </c>
      <c r="J29" s="190">
        <v>16.085</v>
      </c>
      <c r="K29" s="89"/>
    </row>
    <row r="30" spans="1:11" s="90" customFormat="1" ht="11.25" customHeight="1">
      <c r="A30" s="92" t="s">
        <v>22</v>
      </c>
      <c r="B30" s="86"/>
      <c r="C30" s="87">
        <v>17500</v>
      </c>
      <c r="D30" s="87">
        <v>18811</v>
      </c>
      <c r="E30" s="87">
        <v>10317</v>
      </c>
      <c r="F30" s="88"/>
      <c r="G30" s="88"/>
      <c r="H30" s="190">
        <v>225</v>
      </c>
      <c r="I30" s="190">
        <v>221.834</v>
      </c>
      <c r="J30" s="190">
        <v>80.292</v>
      </c>
      <c r="K30" s="89"/>
    </row>
    <row r="31" spans="1:11" s="81" customFormat="1" ht="11.25" customHeight="1">
      <c r="A31" s="99" t="s">
        <v>23</v>
      </c>
      <c r="B31" s="94"/>
      <c r="C31" s="95">
        <v>84775</v>
      </c>
      <c r="D31" s="95">
        <v>85057</v>
      </c>
      <c r="E31" s="95">
        <v>54716</v>
      </c>
      <c r="F31" s="96">
        <v>64.32862668563433</v>
      </c>
      <c r="G31" s="97"/>
      <c r="H31" s="191">
        <v>1026.42</v>
      </c>
      <c r="I31" s="192">
        <v>959.558</v>
      </c>
      <c r="J31" s="192">
        <v>626.3770000000001</v>
      </c>
      <c r="K31" s="98">
        <v>65.27765908887217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200</v>
      </c>
      <c r="D33" s="87">
        <v>99</v>
      </c>
      <c r="E33" s="87"/>
      <c r="F33" s="88"/>
      <c r="G33" s="88"/>
      <c r="H33" s="190">
        <v>1.205</v>
      </c>
      <c r="I33" s="190">
        <v>0.462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6035</v>
      </c>
      <c r="D34" s="87">
        <v>4908</v>
      </c>
      <c r="E34" s="87">
        <v>3000</v>
      </c>
      <c r="F34" s="88"/>
      <c r="G34" s="88"/>
      <c r="H34" s="190">
        <v>80.4</v>
      </c>
      <c r="I34" s="190">
        <v>46.258</v>
      </c>
      <c r="J34" s="190">
        <v>24</v>
      </c>
      <c r="K34" s="89"/>
    </row>
    <row r="35" spans="1:11" s="90" customFormat="1" ht="11.25" customHeight="1">
      <c r="A35" s="92" t="s">
        <v>26</v>
      </c>
      <c r="B35" s="86"/>
      <c r="C35" s="87">
        <v>34000</v>
      </c>
      <c r="D35" s="87">
        <v>35067</v>
      </c>
      <c r="E35" s="87">
        <v>12444</v>
      </c>
      <c r="F35" s="88"/>
      <c r="G35" s="88"/>
      <c r="H35" s="190">
        <v>400</v>
      </c>
      <c r="I35" s="190">
        <v>356.822</v>
      </c>
      <c r="J35" s="190">
        <v>128.273</v>
      </c>
      <c r="K35" s="89"/>
    </row>
    <row r="36" spans="1:11" s="90" customFormat="1" ht="11.25" customHeight="1">
      <c r="A36" s="92" t="s">
        <v>27</v>
      </c>
      <c r="B36" s="86"/>
      <c r="C36" s="87">
        <v>79</v>
      </c>
      <c r="D36" s="87">
        <v>48</v>
      </c>
      <c r="E36" s="87">
        <v>48</v>
      </c>
      <c r="F36" s="88"/>
      <c r="G36" s="88"/>
      <c r="H36" s="190">
        <v>0.79</v>
      </c>
      <c r="I36" s="190">
        <v>0.474</v>
      </c>
      <c r="J36" s="190">
        <v>0.355</v>
      </c>
      <c r="K36" s="89"/>
    </row>
    <row r="37" spans="1:11" s="81" customFormat="1" ht="11.25" customHeight="1">
      <c r="A37" s="93" t="s">
        <v>28</v>
      </c>
      <c r="B37" s="94"/>
      <c r="C37" s="95">
        <v>40314</v>
      </c>
      <c r="D37" s="95">
        <v>40122</v>
      </c>
      <c r="E37" s="95">
        <v>15492</v>
      </c>
      <c r="F37" s="96">
        <v>38.612232690294604</v>
      </c>
      <c r="G37" s="97"/>
      <c r="H37" s="191">
        <v>482.39500000000004</v>
      </c>
      <c r="I37" s="192">
        <v>404.016</v>
      </c>
      <c r="J37" s="192">
        <v>152.628</v>
      </c>
      <c r="K37" s="98">
        <v>37.77771177379113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110</v>
      </c>
      <c r="D39" s="95">
        <v>107</v>
      </c>
      <c r="E39" s="95">
        <v>110</v>
      </c>
      <c r="F39" s="96">
        <v>102.80373831775701</v>
      </c>
      <c r="G39" s="97"/>
      <c r="H39" s="191">
        <v>0.605</v>
      </c>
      <c r="I39" s="192">
        <v>0.591</v>
      </c>
      <c r="J39" s="192">
        <v>0.6</v>
      </c>
      <c r="K39" s="98">
        <v>101.52284263959392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1693</v>
      </c>
      <c r="D41" s="87">
        <v>1073</v>
      </c>
      <c r="E41" s="87">
        <v>1081</v>
      </c>
      <c r="F41" s="88"/>
      <c r="G41" s="88"/>
      <c r="H41" s="190">
        <v>21.052</v>
      </c>
      <c r="I41" s="190">
        <v>14.153</v>
      </c>
      <c r="J41" s="190">
        <v>13.489</v>
      </c>
      <c r="K41" s="89"/>
    </row>
    <row r="42" spans="1:11" s="90" customFormat="1" ht="11.25" customHeight="1">
      <c r="A42" s="92" t="s">
        <v>31</v>
      </c>
      <c r="B42" s="86"/>
      <c r="C42" s="87">
        <v>938</v>
      </c>
      <c r="D42" s="87">
        <v>843</v>
      </c>
      <c r="E42" s="87">
        <v>610</v>
      </c>
      <c r="F42" s="88"/>
      <c r="G42" s="88"/>
      <c r="H42" s="190">
        <v>14.062</v>
      </c>
      <c r="I42" s="190">
        <v>10.116</v>
      </c>
      <c r="J42" s="190">
        <v>8.279</v>
      </c>
      <c r="K42" s="89"/>
    </row>
    <row r="43" spans="1:11" s="90" customFormat="1" ht="11.25" customHeight="1">
      <c r="A43" s="92" t="s">
        <v>32</v>
      </c>
      <c r="B43" s="86"/>
      <c r="C43" s="87">
        <v>75219</v>
      </c>
      <c r="D43" s="87">
        <v>73715</v>
      </c>
      <c r="E43" s="87">
        <v>68039</v>
      </c>
      <c r="F43" s="88"/>
      <c r="G43" s="88"/>
      <c r="H43" s="190">
        <v>1007.935</v>
      </c>
      <c r="I43" s="190">
        <v>928.809</v>
      </c>
      <c r="J43" s="190">
        <v>884.507</v>
      </c>
      <c r="K43" s="89"/>
    </row>
    <row r="44" spans="1:11" s="90" customFormat="1" ht="11.25" customHeight="1">
      <c r="A44" s="92" t="s">
        <v>33</v>
      </c>
      <c r="B44" s="86"/>
      <c r="C44" s="87">
        <v>4202</v>
      </c>
      <c r="D44" s="87">
        <v>656</v>
      </c>
      <c r="E44" s="87">
        <v>1242</v>
      </c>
      <c r="F44" s="88"/>
      <c r="G44" s="88"/>
      <c r="H44" s="190">
        <v>49.621</v>
      </c>
      <c r="I44" s="190">
        <v>7.675</v>
      </c>
      <c r="J44" s="190">
        <v>14.945</v>
      </c>
      <c r="K44" s="89"/>
    </row>
    <row r="45" spans="1:11" s="90" customFormat="1" ht="11.25" customHeight="1">
      <c r="A45" s="92" t="s">
        <v>34</v>
      </c>
      <c r="B45" s="86"/>
      <c r="C45" s="87">
        <v>17580</v>
      </c>
      <c r="D45" s="87">
        <v>16793</v>
      </c>
      <c r="E45" s="87">
        <v>15532</v>
      </c>
      <c r="F45" s="88"/>
      <c r="G45" s="88"/>
      <c r="H45" s="190">
        <v>235.168</v>
      </c>
      <c r="I45" s="190">
        <v>222.961</v>
      </c>
      <c r="J45" s="190">
        <v>209.698</v>
      </c>
      <c r="K45" s="89"/>
    </row>
    <row r="46" spans="1:11" s="90" customFormat="1" ht="11.25" customHeight="1">
      <c r="A46" s="92" t="s">
        <v>35</v>
      </c>
      <c r="B46" s="86"/>
      <c r="C46" s="87">
        <v>34</v>
      </c>
      <c r="D46" s="87">
        <v>24</v>
      </c>
      <c r="E46" s="87">
        <v>20</v>
      </c>
      <c r="F46" s="88"/>
      <c r="G46" s="88"/>
      <c r="H46" s="190">
        <v>0.354</v>
      </c>
      <c r="I46" s="190">
        <v>0.252</v>
      </c>
      <c r="J46" s="190">
        <v>0.22</v>
      </c>
      <c r="K46" s="89"/>
    </row>
    <row r="47" spans="1:11" s="90" customFormat="1" ht="11.25" customHeight="1">
      <c r="A47" s="92" t="s">
        <v>36</v>
      </c>
      <c r="B47" s="86"/>
      <c r="C47" s="87">
        <v>113</v>
      </c>
      <c r="D47" s="87">
        <v>33</v>
      </c>
      <c r="E47" s="87">
        <v>51</v>
      </c>
      <c r="F47" s="88"/>
      <c r="G47" s="88"/>
      <c r="H47" s="190">
        <v>1.413</v>
      </c>
      <c r="I47" s="190">
        <v>0.462</v>
      </c>
      <c r="J47" s="190">
        <v>0.714</v>
      </c>
      <c r="K47" s="89"/>
    </row>
    <row r="48" spans="1:11" s="90" customFormat="1" ht="11.25" customHeight="1">
      <c r="A48" s="92" t="s">
        <v>37</v>
      </c>
      <c r="B48" s="86"/>
      <c r="C48" s="87">
        <v>6336</v>
      </c>
      <c r="D48" s="87">
        <v>3944</v>
      </c>
      <c r="E48" s="87">
        <v>4127</v>
      </c>
      <c r="F48" s="88"/>
      <c r="G48" s="88"/>
      <c r="H48" s="190">
        <v>85.713</v>
      </c>
      <c r="I48" s="190">
        <v>47.328</v>
      </c>
      <c r="J48" s="190">
        <v>58.001</v>
      </c>
      <c r="K48" s="89"/>
    </row>
    <row r="49" spans="1:11" s="90" customFormat="1" ht="11.25" customHeight="1">
      <c r="A49" s="92" t="s">
        <v>38</v>
      </c>
      <c r="B49" s="86"/>
      <c r="C49" s="87">
        <v>15627</v>
      </c>
      <c r="D49" s="87">
        <v>11495</v>
      </c>
      <c r="E49" s="87">
        <v>11632</v>
      </c>
      <c r="F49" s="88"/>
      <c r="G49" s="88"/>
      <c r="H49" s="190">
        <v>214.543</v>
      </c>
      <c r="I49" s="190">
        <v>151.665</v>
      </c>
      <c r="J49" s="190">
        <v>153.542</v>
      </c>
      <c r="K49" s="89"/>
    </row>
    <row r="50" spans="1:11" s="81" customFormat="1" ht="11.25" customHeight="1">
      <c r="A50" s="99" t="s">
        <v>39</v>
      </c>
      <c r="B50" s="94"/>
      <c r="C50" s="95">
        <v>121742</v>
      </c>
      <c r="D50" s="95">
        <v>108576</v>
      </c>
      <c r="E50" s="95">
        <v>102334</v>
      </c>
      <c r="F50" s="96">
        <v>94.2510315355143</v>
      </c>
      <c r="G50" s="97"/>
      <c r="H50" s="191">
        <v>1629.8610000000003</v>
      </c>
      <c r="I50" s="192">
        <v>1383.4209999999998</v>
      </c>
      <c r="J50" s="192">
        <v>1343.395</v>
      </c>
      <c r="K50" s="98">
        <v>97.10673757301647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4431.46</v>
      </c>
      <c r="D52" s="95">
        <v>4686</v>
      </c>
      <c r="E52" s="95">
        <v>4637</v>
      </c>
      <c r="F52" s="96">
        <v>98.9543320529236</v>
      </c>
      <c r="G52" s="97"/>
      <c r="H52" s="191">
        <v>53.139</v>
      </c>
      <c r="I52" s="192">
        <v>57.231</v>
      </c>
      <c r="J52" s="192">
        <v>52.941</v>
      </c>
      <c r="K52" s="98">
        <v>92.50406248361902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7000</v>
      </c>
      <c r="D54" s="87">
        <v>8255</v>
      </c>
      <c r="E54" s="87">
        <v>7030</v>
      </c>
      <c r="F54" s="88"/>
      <c r="G54" s="88"/>
      <c r="H54" s="190">
        <v>119</v>
      </c>
      <c r="I54" s="190">
        <v>114.332</v>
      </c>
      <c r="J54" s="190">
        <v>101.935</v>
      </c>
      <c r="K54" s="89"/>
    </row>
    <row r="55" spans="1:11" s="90" customFormat="1" ht="11.25" customHeight="1">
      <c r="A55" s="92" t="s">
        <v>42</v>
      </c>
      <c r="B55" s="86"/>
      <c r="C55" s="87">
        <v>1480</v>
      </c>
      <c r="D55" s="87">
        <v>381</v>
      </c>
      <c r="E55" s="87">
        <v>1322</v>
      </c>
      <c r="F55" s="88"/>
      <c r="G55" s="88"/>
      <c r="H55" s="190">
        <v>17.085</v>
      </c>
      <c r="I55" s="190">
        <v>4.117</v>
      </c>
      <c r="J55" s="190">
        <v>14.65</v>
      </c>
      <c r="K55" s="89"/>
    </row>
    <row r="56" spans="1:11" s="90" customFormat="1" ht="11.25" customHeight="1">
      <c r="A56" s="92" t="s">
        <v>43</v>
      </c>
      <c r="B56" s="86"/>
      <c r="C56" s="87">
        <v>674</v>
      </c>
      <c r="D56" s="87">
        <v>569</v>
      </c>
      <c r="E56" s="87">
        <v>780</v>
      </c>
      <c r="F56" s="88"/>
      <c r="G56" s="88"/>
      <c r="H56" s="190">
        <v>8.31</v>
      </c>
      <c r="I56" s="190">
        <v>7.105</v>
      </c>
      <c r="J56" s="190">
        <v>11.15</v>
      </c>
      <c r="K56" s="89"/>
    </row>
    <row r="57" spans="1:11" s="90" customFormat="1" ht="11.25" customHeight="1">
      <c r="A57" s="92" t="s">
        <v>44</v>
      </c>
      <c r="B57" s="86"/>
      <c r="C57" s="87">
        <v>2829</v>
      </c>
      <c r="D57" s="87">
        <v>2523</v>
      </c>
      <c r="E57" s="87">
        <v>2520</v>
      </c>
      <c r="F57" s="88"/>
      <c r="G57" s="88"/>
      <c r="H57" s="190">
        <v>39.606</v>
      </c>
      <c r="I57" s="190">
        <v>30.216</v>
      </c>
      <c r="J57" s="190">
        <v>30.24</v>
      </c>
      <c r="K57" s="89"/>
    </row>
    <row r="58" spans="1:11" s="90" customFormat="1" ht="11.25" customHeight="1">
      <c r="A58" s="92" t="s">
        <v>45</v>
      </c>
      <c r="B58" s="86"/>
      <c r="C58" s="87">
        <v>5002</v>
      </c>
      <c r="D58" s="87">
        <v>5344</v>
      </c>
      <c r="E58" s="87">
        <v>4643</v>
      </c>
      <c r="F58" s="88"/>
      <c r="G58" s="88"/>
      <c r="H58" s="190">
        <v>60.024</v>
      </c>
      <c r="I58" s="190">
        <v>58.784</v>
      </c>
      <c r="J58" s="190">
        <v>36.773</v>
      </c>
      <c r="K58" s="89"/>
    </row>
    <row r="59" spans="1:11" s="81" customFormat="1" ht="11.25" customHeight="1">
      <c r="A59" s="93" t="s">
        <v>46</v>
      </c>
      <c r="B59" s="94"/>
      <c r="C59" s="95">
        <v>16985</v>
      </c>
      <c r="D59" s="95">
        <v>17072</v>
      </c>
      <c r="E59" s="95">
        <v>16295</v>
      </c>
      <c r="F59" s="96">
        <v>95.44868791002811</v>
      </c>
      <c r="G59" s="97"/>
      <c r="H59" s="191">
        <v>244.025</v>
      </c>
      <c r="I59" s="192">
        <v>214.554</v>
      </c>
      <c r="J59" s="192">
        <v>194.74800000000002</v>
      </c>
      <c r="K59" s="98">
        <v>90.7687575155905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125</v>
      </c>
      <c r="D61" s="87">
        <v>200</v>
      </c>
      <c r="E61" s="87">
        <v>184</v>
      </c>
      <c r="F61" s="88"/>
      <c r="G61" s="88"/>
      <c r="H61" s="190">
        <v>1.5</v>
      </c>
      <c r="I61" s="190">
        <v>2.399</v>
      </c>
      <c r="J61" s="190">
        <v>2.208</v>
      </c>
      <c r="K61" s="89"/>
    </row>
    <row r="62" spans="1:11" s="90" customFormat="1" ht="11.25" customHeight="1">
      <c r="A62" s="92" t="s">
        <v>48</v>
      </c>
      <c r="B62" s="86"/>
      <c r="C62" s="87">
        <v>104</v>
      </c>
      <c r="D62" s="87">
        <v>64</v>
      </c>
      <c r="E62" s="87">
        <v>36</v>
      </c>
      <c r="F62" s="88"/>
      <c r="G62" s="88"/>
      <c r="H62" s="190">
        <v>0.352</v>
      </c>
      <c r="I62" s="190">
        <v>0.233</v>
      </c>
      <c r="J62" s="190">
        <v>0.09</v>
      </c>
      <c r="K62" s="89"/>
    </row>
    <row r="63" spans="1:11" s="90" customFormat="1" ht="11.25" customHeight="1">
      <c r="A63" s="92" t="s">
        <v>49</v>
      </c>
      <c r="B63" s="86"/>
      <c r="C63" s="87">
        <v>89</v>
      </c>
      <c r="D63" s="87">
        <v>88</v>
      </c>
      <c r="E63" s="87">
        <v>85</v>
      </c>
      <c r="F63" s="88"/>
      <c r="G63" s="88"/>
      <c r="H63" s="190">
        <v>1.331</v>
      </c>
      <c r="I63" s="190">
        <v>1.408</v>
      </c>
      <c r="J63" s="190">
        <v>1.36</v>
      </c>
      <c r="K63" s="89"/>
    </row>
    <row r="64" spans="1:11" s="81" customFormat="1" ht="11.25" customHeight="1">
      <c r="A64" s="93" t="s">
        <v>50</v>
      </c>
      <c r="B64" s="94"/>
      <c r="C64" s="95">
        <v>318</v>
      </c>
      <c r="D64" s="95">
        <v>352</v>
      </c>
      <c r="E64" s="95">
        <v>305</v>
      </c>
      <c r="F64" s="96">
        <v>86.64772727272727</v>
      </c>
      <c r="G64" s="97"/>
      <c r="H64" s="191">
        <v>3.183</v>
      </c>
      <c r="I64" s="192">
        <v>4.04</v>
      </c>
      <c r="J64" s="192">
        <v>3.6580000000000004</v>
      </c>
      <c r="K64" s="98">
        <v>90.54455445544555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204</v>
      </c>
      <c r="D66" s="95">
        <v>147</v>
      </c>
      <c r="E66" s="95">
        <v>190</v>
      </c>
      <c r="F66" s="96">
        <v>129.2517006802721</v>
      </c>
      <c r="G66" s="97"/>
      <c r="H66" s="191">
        <v>2.066</v>
      </c>
      <c r="I66" s="192">
        <v>1.5</v>
      </c>
      <c r="J66" s="192">
        <v>1.805</v>
      </c>
      <c r="K66" s="98">
        <v>120.33333333333333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24450</v>
      </c>
      <c r="D68" s="87">
        <v>8630</v>
      </c>
      <c r="E68" s="87">
        <v>9900</v>
      </c>
      <c r="F68" s="88"/>
      <c r="G68" s="88"/>
      <c r="H68" s="190">
        <v>322</v>
      </c>
      <c r="I68" s="190">
        <v>94.706</v>
      </c>
      <c r="J68" s="190">
        <v>110</v>
      </c>
      <c r="K68" s="89"/>
    </row>
    <row r="69" spans="1:11" s="90" customFormat="1" ht="11.25" customHeight="1">
      <c r="A69" s="92" t="s">
        <v>53</v>
      </c>
      <c r="B69" s="86"/>
      <c r="C69" s="87">
        <v>18150</v>
      </c>
      <c r="D69" s="87">
        <v>11640</v>
      </c>
      <c r="E69" s="87">
        <v>12400</v>
      </c>
      <c r="F69" s="88"/>
      <c r="G69" s="88"/>
      <c r="H69" s="190">
        <v>250</v>
      </c>
      <c r="I69" s="190">
        <v>134.806</v>
      </c>
      <c r="J69" s="190">
        <v>140</v>
      </c>
      <c r="K69" s="89"/>
    </row>
    <row r="70" spans="1:11" s="81" customFormat="1" ht="11.25" customHeight="1">
      <c r="A70" s="93" t="s">
        <v>54</v>
      </c>
      <c r="B70" s="94"/>
      <c r="C70" s="95">
        <v>42600</v>
      </c>
      <c r="D70" s="95">
        <v>20270</v>
      </c>
      <c r="E70" s="95">
        <v>22300</v>
      </c>
      <c r="F70" s="96">
        <v>110.01480019733596</v>
      </c>
      <c r="G70" s="97"/>
      <c r="H70" s="191">
        <v>572</v>
      </c>
      <c r="I70" s="192">
        <v>229.512</v>
      </c>
      <c r="J70" s="192">
        <v>250</v>
      </c>
      <c r="K70" s="98">
        <v>108.92676635644324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7</v>
      </c>
      <c r="D72" s="87">
        <v>14</v>
      </c>
      <c r="E72" s="87">
        <v>10</v>
      </c>
      <c r="F72" s="88"/>
      <c r="G72" s="88"/>
      <c r="H72" s="190">
        <v>0.035</v>
      </c>
      <c r="I72" s="190">
        <v>0.07</v>
      </c>
      <c r="J72" s="190">
        <v>0.04</v>
      </c>
      <c r="K72" s="89"/>
    </row>
    <row r="73" spans="1:11" s="90" customFormat="1" ht="11.25" customHeight="1">
      <c r="A73" s="92" t="s">
        <v>56</v>
      </c>
      <c r="B73" s="86"/>
      <c r="C73" s="87">
        <v>2033</v>
      </c>
      <c r="D73" s="87">
        <v>1586</v>
      </c>
      <c r="E73" s="87">
        <v>1820</v>
      </c>
      <c r="F73" s="88"/>
      <c r="G73" s="88"/>
      <c r="H73" s="190">
        <v>28.854</v>
      </c>
      <c r="I73" s="190">
        <v>22.509</v>
      </c>
      <c r="J73" s="190">
        <v>20.02</v>
      </c>
      <c r="K73" s="89"/>
    </row>
    <row r="74" spans="1:11" s="90" customFormat="1" ht="11.25" customHeight="1">
      <c r="A74" s="92" t="s">
        <v>57</v>
      </c>
      <c r="B74" s="86"/>
      <c r="C74" s="87">
        <v>682</v>
      </c>
      <c r="D74" s="87">
        <v>125</v>
      </c>
      <c r="E74" s="87">
        <v>35</v>
      </c>
      <c r="F74" s="88"/>
      <c r="G74" s="88"/>
      <c r="H74" s="190">
        <v>8.184</v>
      </c>
      <c r="I74" s="190">
        <v>1.563</v>
      </c>
      <c r="J74" s="190">
        <v>0.42</v>
      </c>
      <c r="K74" s="89"/>
    </row>
    <row r="75" spans="1:11" s="90" customFormat="1" ht="11.25" customHeight="1">
      <c r="A75" s="92" t="s">
        <v>58</v>
      </c>
      <c r="B75" s="86"/>
      <c r="C75" s="87">
        <v>2084</v>
      </c>
      <c r="D75" s="87">
        <v>1634</v>
      </c>
      <c r="E75" s="87">
        <v>1255</v>
      </c>
      <c r="F75" s="88"/>
      <c r="G75" s="88"/>
      <c r="H75" s="190">
        <v>23.398</v>
      </c>
      <c r="I75" s="190">
        <v>15.196</v>
      </c>
      <c r="J75" s="190">
        <v>15.048</v>
      </c>
      <c r="K75" s="89"/>
    </row>
    <row r="76" spans="1:11" s="90" customFormat="1" ht="11.25" customHeight="1">
      <c r="A76" s="92" t="s">
        <v>59</v>
      </c>
      <c r="B76" s="86"/>
      <c r="C76" s="87">
        <v>70</v>
      </c>
      <c r="D76" s="87">
        <v>30</v>
      </c>
      <c r="E76" s="87">
        <v>58</v>
      </c>
      <c r="F76" s="88"/>
      <c r="G76" s="88"/>
      <c r="H76" s="190">
        <v>0.95</v>
      </c>
      <c r="I76" s="190">
        <v>0.24</v>
      </c>
      <c r="J76" s="190">
        <v>0.464</v>
      </c>
      <c r="K76" s="89"/>
    </row>
    <row r="77" spans="1:11" s="90" customFormat="1" ht="11.25" customHeight="1">
      <c r="A77" s="92" t="s">
        <v>60</v>
      </c>
      <c r="B77" s="86"/>
      <c r="C77" s="87">
        <v>544</v>
      </c>
      <c r="D77" s="87">
        <v>45</v>
      </c>
      <c r="E77" s="87">
        <v>10</v>
      </c>
      <c r="F77" s="88"/>
      <c r="G77" s="88"/>
      <c r="H77" s="190">
        <v>5.875</v>
      </c>
      <c r="I77" s="190">
        <v>0.486</v>
      </c>
      <c r="J77" s="190">
        <v>0.09</v>
      </c>
      <c r="K77" s="89"/>
    </row>
    <row r="78" spans="1:11" s="90" customFormat="1" ht="11.25" customHeight="1">
      <c r="A78" s="92" t="s">
        <v>61</v>
      </c>
      <c r="B78" s="86"/>
      <c r="C78" s="87"/>
      <c r="D78" s="87">
        <v>45</v>
      </c>
      <c r="E78" s="87">
        <v>177</v>
      </c>
      <c r="F78" s="88"/>
      <c r="G78" s="88"/>
      <c r="H78" s="190"/>
      <c r="I78" s="190">
        <v>0.372</v>
      </c>
      <c r="J78" s="190">
        <v>1.239</v>
      </c>
      <c r="K78" s="89"/>
    </row>
    <row r="79" spans="1:11" s="90" customFormat="1" ht="11.25" customHeight="1">
      <c r="A79" s="92" t="s">
        <v>62</v>
      </c>
      <c r="B79" s="86"/>
      <c r="C79" s="87">
        <v>2215</v>
      </c>
      <c r="D79" s="87">
        <v>759</v>
      </c>
      <c r="E79" s="87">
        <v>838</v>
      </c>
      <c r="F79" s="88"/>
      <c r="G79" s="88"/>
      <c r="H79" s="190">
        <v>26.58</v>
      </c>
      <c r="I79" s="190">
        <v>9.32</v>
      </c>
      <c r="J79" s="190">
        <v>8.5</v>
      </c>
      <c r="K79" s="89"/>
    </row>
    <row r="80" spans="1:11" s="81" customFormat="1" ht="11.25" customHeight="1">
      <c r="A80" s="99" t="s">
        <v>63</v>
      </c>
      <c r="B80" s="94"/>
      <c r="C80" s="95">
        <v>7635</v>
      </c>
      <c r="D80" s="95">
        <v>4238</v>
      </c>
      <c r="E80" s="95">
        <v>4203</v>
      </c>
      <c r="F80" s="96">
        <v>99.1741387446909</v>
      </c>
      <c r="G80" s="97"/>
      <c r="H80" s="191">
        <v>93.876</v>
      </c>
      <c r="I80" s="192">
        <v>49.756</v>
      </c>
      <c r="J80" s="192">
        <v>45.821</v>
      </c>
      <c r="K80" s="98">
        <v>92.0914060615805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346</v>
      </c>
      <c r="D82" s="87">
        <v>303</v>
      </c>
      <c r="E82" s="87">
        <v>303</v>
      </c>
      <c r="F82" s="88"/>
      <c r="G82" s="88"/>
      <c r="H82" s="190">
        <v>0.692</v>
      </c>
      <c r="I82" s="190">
        <v>0.641</v>
      </c>
      <c r="J82" s="190">
        <v>0.641</v>
      </c>
      <c r="K82" s="89"/>
    </row>
    <row r="83" spans="1:11" s="90" customFormat="1" ht="11.25" customHeight="1">
      <c r="A83" s="92" t="s">
        <v>65</v>
      </c>
      <c r="B83" s="86"/>
      <c r="C83" s="87">
        <v>230</v>
      </c>
      <c r="D83" s="87">
        <v>221</v>
      </c>
      <c r="E83" s="87">
        <v>221</v>
      </c>
      <c r="F83" s="88"/>
      <c r="G83" s="88"/>
      <c r="H83" s="190">
        <v>0.502</v>
      </c>
      <c r="I83" s="190">
        <v>0.514</v>
      </c>
      <c r="J83" s="190">
        <v>0.514</v>
      </c>
      <c r="K83" s="89"/>
    </row>
    <row r="84" spans="1:11" s="81" customFormat="1" ht="11.25" customHeight="1">
      <c r="A84" s="93" t="s">
        <v>66</v>
      </c>
      <c r="B84" s="94"/>
      <c r="C84" s="95">
        <v>576</v>
      </c>
      <c r="D84" s="95">
        <v>524</v>
      </c>
      <c r="E84" s="95">
        <v>524</v>
      </c>
      <c r="F84" s="96">
        <v>100</v>
      </c>
      <c r="G84" s="97"/>
      <c r="H84" s="191">
        <v>1.194</v>
      </c>
      <c r="I84" s="192">
        <v>1.155</v>
      </c>
      <c r="J84" s="192">
        <v>1.155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357792.46</v>
      </c>
      <c r="D87" s="106">
        <v>314292</v>
      </c>
      <c r="E87" s="106">
        <v>252941</v>
      </c>
      <c r="F87" s="107">
        <v>80.47961768037366</v>
      </c>
      <c r="G87" s="97"/>
      <c r="H87" s="195">
        <v>4415.420000000001</v>
      </c>
      <c r="I87" s="196">
        <v>3590.26</v>
      </c>
      <c r="J87" s="196">
        <v>2923.098</v>
      </c>
      <c r="K87" s="107">
        <v>81.4174460902553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79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1850</v>
      </c>
      <c r="D24" s="95">
        <v>1704</v>
      </c>
      <c r="E24" s="95">
        <v>1369</v>
      </c>
      <c r="F24" s="96">
        <v>80.34037558685446</v>
      </c>
      <c r="G24" s="97"/>
      <c r="H24" s="191">
        <v>13.66</v>
      </c>
      <c r="I24" s="192">
        <v>10.313</v>
      </c>
      <c r="J24" s="192">
        <v>7.949</v>
      </c>
      <c r="K24" s="98">
        <v>77.07747503151361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2285</v>
      </c>
      <c r="D28" s="87">
        <v>1517</v>
      </c>
      <c r="E28" s="87">
        <v>1190</v>
      </c>
      <c r="F28" s="88"/>
      <c r="G28" s="88"/>
      <c r="H28" s="190">
        <v>12.568</v>
      </c>
      <c r="I28" s="190">
        <v>8.495</v>
      </c>
      <c r="J28" s="190">
        <v>6.5</v>
      </c>
      <c r="K28" s="89"/>
    </row>
    <row r="29" spans="1:11" s="90" customFormat="1" ht="11.25" customHeight="1">
      <c r="A29" s="92" t="s">
        <v>21</v>
      </c>
      <c r="B29" s="86"/>
      <c r="C29" s="87"/>
      <c r="D29" s="87">
        <v>48</v>
      </c>
      <c r="E29" s="87">
        <v>48</v>
      </c>
      <c r="F29" s="88"/>
      <c r="G29" s="88"/>
      <c r="H29" s="190"/>
      <c r="I29" s="190">
        <v>0.148</v>
      </c>
      <c r="J29" s="190">
        <v>0.139</v>
      </c>
      <c r="K29" s="89"/>
    </row>
    <row r="30" spans="1:11" s="90" customFormat="1" ht="11.25" customHeight="1">
      <c r="A30" s="92" t="s">
        <v>22</v>
      </c>
      <c r="B30" s="86"/>
      <c r="C30" s="87">
        <v>1600</v>
      </c>
      <c r="D30" s="87">
        <v>1597</v>
      </c>
      <c r="E30" s="87">
        <v>980</v>
      </c>
      <c r="F30" s="88"/>
      <c r="G30" s="88"/>
      <c r="H30" s="190">
        <v>9.5</v>
      </c>
      <c r="I30" s="190">
        <v>9.262</v>
      </c>
      <c r="J30" s="190">
        <v>5.231</v>
      </c>
      <c r="K30" s="89"/>
    </row>
    <row r="31" spans="1:11" s="81" customFormat="1" ht="11.25" customHeight="1">
      <c r="A31" s="99" t="s">
        <v>23</v>
      </c>
      <c r="B31" s="94"/>
      <c r="C31" s="95">
        <v>3885</v>
      </c>
      <c r="D31" s="95">
        <v>3162</v>
      </c>
      <c r="E31" s="95">
        <v>2218</v>
      </c>
      <c r="F31" s="96">
        <v>70.14547754585705</v>
      </c>
      <c r="G31" s="97"/>
      <c r="H31" s="191">
        <v>22.067999999999998</v>
      </c>
      <c r="I31" s="192">
        <v>17.905</v>
      </c>
      <c r="J31" s="192">
        <v>11.870000000000001</v>
      </c>
      <c r="K31" s="98">
        <v>66.29433119240436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>
        <v>1102</v>
      </c>
      <c r="D34" s="87">
        <v>1106</v>
      </c>
      <c r="E34" s="87">
        <v>820</v>
      </c>
      <c r="F34" s="88"/>
      <c r="G34" s="88"/>
      <c r="H34" s="190">
        <v>6.141</v>
      </c>
      <c r="I34" s="190">
        <v>5.401</v>
      </c>
      <c r="J34" s="190">
        <v>3.2</v>
      </c>
      <c r="K34" s="89"/>
    </row>
    <row r="35" spans="1:11" s="90" customFormat="1" ht="11.25" customHeight="1">
      <c r="A35" s="92" t="s">
        <v>26</v>
      </c>
      <c r="B35" s="86"/>
      <c r="C35" s="87">
        <v>20</v>
      </c>
      <c r="D35" s="87">
        <v>36</v>
      </c>
      <c r="E35" s="87">
        <v>36</v>
      </c>
      <c r="F35" s="88"/>
      <c r="G35" s="88"/>
      <c r="H35" s="190">
        <v>0.17</v>
      </c>
      <c r="I35" s="190">
        <v>0.295</v>
      </c>
      <c r="J35" s="190">
        <v>0.246</v>
      </c>
      <c r="K35" s="89"/>
    </row>
    <row r="36" spans="1:11" s="90" customFormat="1" ht="11.25" customHeight="1">
      <c r="A36" s="92" t="s">
        <v>27</v>
      </c>
      <c r="B36" s="86"/>
      <c r="C36" s="87">
        <v>19888</v>
      </c>
      <c r="D36" s="87">
        <v>19856</v>
      </c>
      <c r="E36" s="87">
        <v>19856</v>
      </c>
      <c r="F36" s="88"/>
      <c r="G36" s="88"/>
      <c r="H36" s="190">
        <v>130</v>
      </c>
      <c r="I36" s="190">
        <v>126.542</v>
      </c>
      <c r="J36" s="190">
        <v>106.805</v>
      </c>
      <c r="K36" s="89"/>
    </row>
    <row r="37" spans="1:11" s="81" customFormat="1" ht="11.25" customHeight="1">
      <c r="A37" s="93" t="s">
        <v>28</v>
      </c>
      <c r="B37" s="94"/>
      <c r="C37" s="95">
        <v>21010</v>
      </c>
      <c r="D37" s="95">
        <v>20998</v>
      </c>
      <c r="E37" s="95">
        <v>20712</v>
      </c>
      <c r="F37" s="96">
        <v>98.63796552052577</v>
      </c>
      <c r="G37" s="97"/>
      <c r="H37" s="191">
        <v>136.311</v>
      </c>
      <c r="I37" s="192">
        <v>132.238</v>
      </c>
      <c r="J37" s="192">
        <v>110.251</v>
      </c>
      <c r="K37" s="98">
        <v>83.37316051361938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27</v>
      </c>
      <c r="D39" s="95">
        <v>26</v>
      </c>
      <c r="E39" s="95">
        <v>25</v>
      </c>
      <c r="F39" s="96">
        <v>96.15384615384616</v>
      </c>
      <c r="G39" s="97"/>
      <c r="H39" s="191">
        <v>0.09</v>
      </c>
      <c r="I39" s="192">
        <v>0.038</v>
      </c>
      <c r="J39" s="192">
        <v>0.035</v>
      </c>
      <c r="K39" s="98">
        <v>92.10526315789475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85</v>
      </c>
      <c r="D54" s="87">
        <v>102</v>
      </c>
      <c r="E54" s="87">
        <v>65</v>
      </c>
      <c r="F54" s="88"/>
      <c r="G54" s="88"/>
      <c r="H54" s="190">
        <v>0.442</v>
      </c>
      <c r="I54" s="190">
        <v>0.51</v>
      </c>
      <c r="J54" s="190">
        <v>0.358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>
        <v>1</v>
      </c>
      <c r="E58" s="87"/>
      <c r="F58" s="88"/>
      <c r="G58" s="88"/>
      <c r="H58" s="190"/>
      <c r="I58" s="190">
        <v>0.004</v>
      </c>
      <c r="J58" s="190"/>
      <c r="K58" s="89"/>
    </row>
    <row r="59" spans="1:11" s="81" customFormat="1" ht="11.25" customHeight="1">
      <c r="A59" s="93" t="s">
        <v>46</v>
      </c>
      <c r="B59" s="94"/>
      <c r="C59" s="95">
        <v>85</v>
      </c>
      <c r="D59" s="95">
        <v>103</v>
      </c>
      <c r="E59" s="95">
        <v>65</v>
      </c>
      <c r="F59" s="96">
        <v>63.10679611650485</v>
      </c>
      <c r="G59" s="97"/>
      <c r="H59" s="191">
        <v>0.442</v>
      </c>
      <c r="I59" s="192">
        <v>0.514</v>
      </c>
      <c r="J59" s="192">
        <v>0.358</v>
      </c>
      <c r="K59" s="98">
        <v>69.64980544747081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435</v>
      </c>
      <c r="D61" s="87">
        <v>414</v>
      </c>
      <c r="E61" s="87">
        <v>430</v>
      </c>
      <c r="F61" s="88"/>
      <c r="G61" s="88"/>
      <c r="H61" s="190">
        <v>1.142</v>
      </c>
      <c r="I61" s="190">
        <v>0.794</v>
      </c>
      <c r="J61" s="190">
        <v>1.054</v>
      </c>
      <c r="K61" s="89"/>
    </row>
    <row r="62" spans="1:11" s="90" customFormat="1" ht="11.25" customHeight="1">
      <c r="A62" s="92" t="s">
        <v>48</v>
      </c>
      <c r="B62" s="86"/>
      <c r="C62" s="87">
        <v>153</v>
      </c>
      <c r="D62" s="87">
        <v>148</v>
      </c>
      <c r="E62" s="87">
        <v>148</v>
      </c>
      <c r="F62" s="88"/>
      <c r="G62" s="88"/>
      <c r="H62" s="190">
        <v>1.193</v>
      </c>
      <c r="I62" s="190">
        <v>1.02</v>
      </c>
      <c r="J62" s="190">
        <v>0.75</v>
      </c>
      <c r="K62" s="89"/>
    </row>
    <row r="63" spans="1:11" s="90" customFormat="1" ht="11.25" customHeight="1">
      <c r="A63" s="92" t="s">
        <v>49</v>
      </c>
      <c r="B63" s="86"/>
      <c r="C63" s="87">
        <v>14695</v>
      </c>
      <c r="D63" s="87">
        <v>14459</v>
      </c>
      <c r="E63" s="87">
        <v>15043</v>
      </c>
      <c r="F63" s="88"/>
      <c r="G63" s="88"/>
      <c r="H63" s="190">
        <v>114.533</v>
      </c>
      <c r="I63" s="190">
        <v>89.034</v>
      </c>
      <c r="J63" s="190">
        <v>111.108</v>
      </c>
      <c r="K63" s="89"/>
    </row>
    <row r="64" spans="1:11" s="81" customFormat="1" ht="11.25" customHeight="1">
      <c r="A64" s="93" t="s">
        <v>50</v>
      </c>
      <c r="B64" s="94"/>
      <c r="C64" s="95">
        <v>15283</v>
      </c>
      <c r="D64" s="95">
        <v>15021</v>
      </c>
      <c r="E64" s="95">
        <v>15621</v>
      </c>
      <c r="F64" s="96">
        <v>103.99440782903935</v>
      </c>
      <c r="G64" s="97"/>
      <c r="H64" s="191">
        <v>116.868</v>
      </c>
      <c r="I64" s="192">
        <v>90.84800000000001</v>
      </c>
      <c r="J64" s="192">
        <v>112.912</v>
      </c>
      <c r="K64" s="98">
        <v>124.28672067629446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395</v>
      </c>
      <c r="D66" s="95">
        <v>425</v>
      </c>
      <c r="E66" s="95">
        <v>415</v>
      </c>
      <c r="F66" s="96">
        <v>97.6470588235294</v>
      </c>
      <c r="G66" s="97"/>
      <c r="H66" s="191">
        <v>2.1</v>
      </c>
      <c r="I66" s="192">
        <v>1.968</v>
      </c>
      <c r="J66" s="192">
        <v>2.5</v>
      </c>
      <c r="K66" s="98">
        <v>127.03252032520325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16350</v>
      </c>
      <c r="D68" s="87">
        <v>882</v>
      </c>
      <c r="E68" s="87">
        <v>10130</v>
      </c>
      <c r="F68" s="88"/>
      <c r="G68" s="88"/>
      <c r="H68" s="190">
        <v>120</v>
      </c>
      <c r="I68" s="190">
        <v>5.705</v>
      </c>
      <c r="J68" s="190">
        <v>70</v>
      </c>
      <c r="K68" s="89"/>
    </row>
    <row r="69" spans="1:11" s="90" customFormat="1" ht="11.25" customHeight="1">
      <c r="A69" s="92" t="s">
        <v>53</v>
      </c>
      <c r="B69" s="86"/>
      <c r="C69" s="87">
        <v>4790</v>
      </c>
      <c r="D69" s="87">
        <v>1080</v>
      </c>
      <c r="E69" s="87">
        <v>3085</v>
      </c>
      <c r="F69" s="88"/>
      <c r="G69" s="88"/>
      <c r="H69" s="190">
        <v>34</v>
      </c>
      <c r="I69" s="190">
        <v>7.177</v>
      </c>
      <c r="J69" s="190">
        <v>21</v>
      </c>
      <c r="K69" s="89"/>
    </row>
    <row r="70" spans="1:11" s="81" customFormat="1" ht="11.25" customHeight="1">
      <c r="A70" s="93" t="s">
        <v>54</v>
      </c>
      <c r="B70" s="94"/>
      <c r="C70" s="95">
        <v>21140</v>
      </c>
      <c r="D70" s="95">
        <v>1962</v>
      </c>
      <c r="E70" s="95">
        <v>13215</v>
      </c>
      <c r="F70" s="96">
        <v>673.5474006116208</v>
      </c>
      <c r="G70" s="97"/>
      <c r="H70" s="191">
        <v>154</v>
      </c>
      <c r="I70" s="192">
        <v>12.882</v>
      </c>
      <c r="J70" s="192">
        <v>91</v>
      </c>
      <c r="K70" s="98">
        <v>706.4120478186617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1552</v>
      </c>
      <c r="D73" s="87">
        <v>1163</v>
      </c>
      <c r="E73" s="87">
        <v>770</v>
      </c>
      <c r="F73" s="88"/>
      <c r="G73" s="88"/>
      <c r="H73" s="190">
        <v>11.387</v>
      </c>
      <c r="I73" s="190">
        <v>8.8</v>
      </c>
      <c r="J73" s="190">
        <v>6.083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>
        <v>17</v>
      </c>
      <c r="D76" s="87">
        <v>12</v>
      </c>
      <c r="E76" s="87">
        <v>12</v>
      </c>
      <c r="F76" s="88"/>
      <c r="G76" s="88"/>
      <c r="H76" s="190">
        <v>0.157</v>
      </c>
      <c r="I76" s="190">
        <v>0.114</v>
      </c>
      <c r="J76" s="190">
        <v>0.108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>
        <v>20640</v>
      </c>
      <c r="D79" s="87">
        <v>11468</v>
      </c>
      <c r="E79" s="87">
        <v>1120</v>
      </c>
      <c r="F79" s="88"/>
      <c r="G79" s="88"/>
      <c r="H79" s="190">
        <v>175.44</v>
      </c>
      <c r="I79" s="190">
        <v>78.87</v>
      </c>
      <c r="J79" s="190">
        <v>10.08</v>
      </c>
      <c r="K79" s="89"/>
    </row>
    <row r="80" spans="1:11" s="81" customFormat="1" ht="11.25" customHeight="1">
      <c r="A80" s="99" t="s">
        <v>63</v>
      </c>
      <c r="B80" s="94"/>
      <c r="C80" s="95">
        <v>22209</v>
      </c>
      <c r="D80" s="95">
        <v>12643</v>
      </c>
      <c r="E80" s="95">
        <v>1902</v>
      </c>
      <c r="F80" s="96">
        <v>15.043897809064305</v>
      </c>
      <c r="G80" s="97"/>
      <c r="H80" s="191">
        <v>186.984</v>
      </c>
      <c r="I80" s="192">
        <v>87.784</v>
      </c>
      <c r="J80" s="192">
        <v>16.271</v>
      </c>
      <c r="K80" s="98">
        <v>18.535268386038457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85884</v>
      </c>
      <c r="D87" s="106">
        <v>56044</v>
      </c>
      <c r="E87" s="106">
        <v>55542</v>
      </c>
      <c r="F87" s="107">
        <v>99.10427521233316</v>
      </c>
      <c r="G87" s="97"/>
      <c r="H87" s="195">
        <v>632.523</v>
      </c>
      <c r="I87" s="196">
        <v>354.49</v>
      </c>
      <c r="J87" s="196">
        <v>353.146</v>
      </c>
      <c r="K87" s="107">
        <v>99.62086377612908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3729</v>
      </c>
      <c r="D9" s="87">
        <v>3933</v>
      </c>
      <c r="E9" s="87">
        <v>3905</v>
      </c>
      <c r="F9" s="88"/>
      <c r="G9" s="88"/>
      <c r="H9" s="190">
        <v>60.864</v>
      </c>
      <c r="I9" s="190">
        <v>64.492</v>
      </c>
      <c r="J9" s="190">
        <v>78.147</v>
      </c>
      <c r="K9" s="89"/>
    </row>
    <row r="10" spans="1:11" s="90" customFormat="1" ht="11.25" customHeight="1">
      <c r="A10" s="92" t="s">
        <v>8</v>
      </c>
      <c r="B10" s="86"/>
      <c r="C10" s="87">
        <v>2736</v>
      </c>
      <c r="D10" s="87">
        <v>2881</v>
      </c>
      <c r="E10" s="87">
        <v>3580</v>
      </c>
      <c r="F10" s="88"/>
      <c r="G10" s="88"/>
      <c r="H10" s="190">
        <v>41.916</v>
      </c>
      <c r="I10" s="190">
        <v>44.51</v>
      </c>
      <c r="J10" s="190">
        <v>51.015</v>
      </c>
      <c r="K10" s="89"/>
    </row>
    <row r="11" spans="1:11" s="90" customFormat="1" ht="11.25" customHeight="1">
      <c r="A11" s="85" t="s">
        <v>9</v>
      </c>
      <c r="B11" s="86"/>
      <c r="C11" s="87">
        <v>5350</v>
      </c>
      <c r="D11" s="87">
        <v>4896</v>
      </c>
      <c r="E11" s="87">
        <v>5650</v>
      </c>
      <c r="F11" s="88"/>
      <c r="G11" s="88"/>
      <c r="H11" s="190">
        <v>117.006</v>
      </c>
      <c r="I11" s="190">
        <v>107.28</v>
      </c>
      <c r="J11" s="190">
        <v>120.063</v>
      </c>
      <c r="K11" s="89"/>
    </row>
    <row r="12" spans="1:11" s="90" customFormat="1" ht="11.25" customHeight="1">
      <c r="A12" s="92" t="s">
        <v>10</v>
      </c>
      <c r="B12" s="86"/>
      <c r="C12" s="87">
        <v>1937</v>
      </c>
      <c r="D12" s="87">
        <v>1803</v>
      </c>
      <c r="E12" s="87">
        <v>2090</v>
      </c>
      <c r="F12" s="88"/>
      <c r="G12" s="88"/>
      <c r="H12" s="190">
        <v>40.064</v>
      </c>
      <c r="I12" s="190">
        <v>38.113</v>
      </c>
      <c r="J12" s="190">
        <v>32.729</v>
      </c>
      <c r="K12" s="89"/>
    </row>
    <row r="13" spans="1:11" s="81" customFormat="1" ht="11.25" customHeight="1">
      <c r="A13" s="93" t="s">
        <v>11</v>
      </c>
      <c r="B13" s="94"/>
      <c r="C13" s="95">
        <v>13752</v>
      </c>
      <c r="D13" s="95">
        <v>13513</v>
      </c>
      <c r="E13" s="95">
        <v>15225</v>
      </c>
      <c r="F13" s="96">
        <v>112.66928143269445</v>
      </c>
      <c r="G13" s="97"/>
      <c r="H13" s="191">
        <v>259.85</v>
      </c>
      <c r="I13" s="192">
        <v>254.395</v>
      </c>
      <c r="J13" s="192">
        <v>281.954</v>
      </c>
      <c r="K13" s="98">
        <v>110.83315316731854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485</v>
      </c>
      <c r="D15" s="95">
        <v>430</v>
      </c>
      <c r="E15" s="95">
        <v>340</v>
      </c>
      <c r="F15" s="96">
        <v>79.06976744186046</v>
      </c>
      <c r="G15" s="97"/>
      <c r="H15" s="191">
        <v>8.973</v>
      </c>
      <c r="I15" s="192">
        <v>7.74</v>
      </c>
      <c r="J15" s="192">
        <v>5.8</v>
      </c>
      <c r="K15" s="98">
        <v>74.93540051679587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327</v>
      </c>
      <c r="D19" s="87">
        <v>354</v>
      </c>
      <c r="E19" s="87">
        <v>309</v>
      </c>
      <c r="F19" s="88"/>
      <c r="G19" s="88"/>
      <c r="H19" s="190">
        <v>14.161</v>
      </c>
      <c r="I19" s="190">
        <v>12.38</v>
      </c>
      <c r="J19" s="190">
        <v>11.78</v>
      </c>
      <c r="K19" s="89"/>
    </row>
    <row r="20" spans="1:11" s="90" customFormat="1" ht="11.25" customHeight="1">
      <c r="A20" s="92" t="s">
        <v>15</v>
      </c>
      <c r="B20" s="86"/>
      <c r="C20" s="87">
        <v>135</v>
      </c>
      <c r="D20" s="87">
        <v>125</v>
      </c>
      <c r="E20" s="87">
        <v>120</v>
      </c>
      <c r="F20" s="88"/>
      <c r="G20" s="88"/>
      <c r="H20" s="190">
        <v>3.077</v>
      </c>
      <c r="I20" s="190">
        <v>2.69</v>
      </c>
      <c r="J20" s="190">
        <v>3.6</v>
      </c>
      <c r="K20" s="89"/>
    </row>
    <row r="21" spans="1:11" s="90" customFormat="1" ht="11.25" customHeight="1">
      <c r="A21" s="92" t="s">
        <v>16</v>
      </c>
      <c r="B21" s="86"/>
      <c r="C21" s="87">
        <v>115</v>
      </c>
      <c r="D21" s="87">
        <v>115</v>
      </c>
      <c r="E21" s="87">
        <v>117</v>
      </c>
      <c r="F21" s="88"/>
      <c r="G21" s="88"/>
      <c r="H21" s="190">
        <v>3.108</v>
      </c>
      <c r="I21" s="190">
        <v>2.85</v>
      </c>
      <c r="J21" s="190">
        <v>3.159</v>
      </c>
      <c r="K21" s="89"/>
    </row>
    <row r="22" spans="1:11" s="81" customFormat="1" ht="11.25" customHeight="1">
      <c r="A22" s="93" t="s">
        <v>17</v>
      </c>
      <c r="B22" s="94"/>
      <c r="C22" s="95">
        <v>577</v>
      </c>
      <c r="D22" s="95">
        <v>594</v>
      </c>
      <c r="E22" s="95">
        <v>546</v>
      </c>
      <c r="F22" s="96">
        <v>91.91919191919192</v>
      </c>
      <c r="G22" s="97"/>
      <c r="H22" s="191">
        <v>20.346</v>
      </c>
      <c r="I22" s="192">
        <v>17.92</v>
      </c>
      <c r="J22" s="192">
        <v>18.538999999999998</v>
      </c>
      <c r="K22" s="98">
        <v>103.45424107142856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208</v>
      </c>
      <c r="D24" s="95">
        <v>150</v>
      </c>
      <c r="E24" s="95">
        <v>145</v>
      </c>
      <c r="F24" s="96">
        <v>96.66666666666667</v>
      </c>
      <c r="G24" s="97"/>
      <c r="H24" s="191">
        <v>9.582</v>
      </c>
      <c r="I24" s="192">
        <v>5.879</v>
      </c>
      <c r="J24" s="192">
        <v>5.737</v>
      </c>
      <c r="K24" s="98">
        <v>97.58462323524411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421</v>
      </c>
      <c r="D26" s="95">
        <v>396</v>
      </c>
      <c r="E26" s="95">
        <v>380</v>
      </c>
      <c r="F26" s="96">
        <v>95.95959595959596</v>
      </c>
      <c r="G26" s="97"/>
      <c r="H26" s="191">
        <v>20.945</v>
      </c>
      <c r="I26" s="192">
        <v>16.949</v>
      </c>
      <c r="J26" s="192">
        <v>17.8</v>
      </c>
      <c r="K26" s="98">
        <v>105.02094518850669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33</v>
      </c>
      <c r="D28" s="87">
        <v>63</v>
      </c>
      <c r="E28" s="87">
        <v>68</v>
      </c>
      <c r="F28" s="88"/>
      <c r="G28" s="88"/>
      <c r="H28" s="190">
        <v>0.872</v>
      </c>
      <c r="I28" s="190">
        <v>1.897</v>
      </c>
      <c r="J28" s="190">
        <v>2.1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156</v>
      </c>
      <c r="D30" s="87">
        <v>154</v>
      </c>
      <c r="E30" s="87">
        <v>165</v>
      </c>
      <c r="F30" s="88"/>
      <c r="G30" s="88"/>
      <c r="H30" s="190">
        <v>5.31</v>
      </c>
      <c r="I30" s="190">
        <v>5.195</v>
      </c>
      <c r="J30" s="190">
        <v>5.51</v>
      </c>
      <c r="K30" s="89"/>
    </row>
    <row r="31" spans="1:11" s="81" customFormat="1" ht="11.25" customHeight="1">
      <c r="A31" s="99" t="s">
        <v>23</v>
      </c>
      <c r="B31" s="94"/>
      <c r="C31" s="95">
        <v>189</v>
      </c>
      <c r="D31" s="95">
        <v>217</v>
      </c>
      <c r="E31" s="95">
        <v>233</v>
      </c>
      <c r="F31" s="96">
        <v>107.37327188940093</v>
      </c>
      <c r="G31" s="97"/>
      <c r="H31" s="191">
        <v>6.1819999999999995</v>
      </c>
      <c r="I31" s="192">
        <v>7.0920000000000005</v>
      </c>
      <c r="J31" s="192">
        <v>7.609999999999999</v>
      </c>
      <c r="K31" s="98">
        <v>107.30400451212633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262</v>
      </c>
      <c r="D33" s="87">
        <v>266</v>
      </c>
      <c r="E33" s="87">
        <v>203</v>
      </c>
      <c r="F33" s="88"/>
      <c r="G33" s="88"/>
      <c r="H33" s="190">
        <v>6.111</v>
      </c>
      <c r="I33" s="190">
        <v>6.532</v>
      </c>
      <c r="J33" s="190">
        <v>4.674</v>
      </c>
      <c r="K33" s="89"/>
    </row>
    <row r="34" spans="1:11" s="90" customFormat="1" ht="11.25" customHeight="1">
      <c r="A34" s="92" t="s">
        <v>25</v>
      </c>
      <c r="B34" s="86"/>
      <c r="C34" s="87">
        <v>201</v>
      </c>
      <c r="D34" s="87">
        <v>161</v>
      </c>
      <c r="E34" s="87">
        <v>91</v>
      </c>
      <c r="F34" s="88"/>
      <c r="G34" s="88"/>
      <c r="H34" s="190">
        <v>5.14</v>
      </c>
      <c r="I34" s="190">
        <v>3.929</v>
      </c>
      <c r="J34" s="190">
        <v>1.92</v>
      </c>
      <c r="K34" s="89"/>
    </row>
    <row r="35" spans="1:11" s="90" customFormat="1" ht="11.25" customHeight="1">
      <c r="A35" s="92" t="s">
        <v>26</v>
      </c>
      <c r="B35" s="86"/>
      <c r="C35" s="87">
        <v>200</v>
      </c>
      <c r="D35" s="87">
        <v>169</v>
      </c>
      <c r="E35" s="87">
        <v>113</v>
      </c>
      <c r="F35" s="88"/>
      <c r="G35" s="88"/>
      <c r="H35" s="190">
        <v>4.498</v>
      </c>
      <c r="I35" s="190">
        <v>3.499</v>
      </c>
      <c r="J35" s="190">
        <v>2.41</v>
      </c>
      <c r="K35" s="89"/>
    </row>
    <row r="36" spans="1:11" s="90" customFormat="1" ht="11.25" customHeight="1">
      <c r="A36" s="92" t="s">
        <v>27</v>
      </c>
      <c r="B36" s="86"/>
      <c r="C36" s="87">
        <v>216</v>
      </c>
      <c r="D36" s="87">
        <v>183</v>
      </c>
      <c r="E36" s="87">
        <v>183</v>
      </c>
      <c r="F36" s="88"/>
      <c r="G36" s="88"/>
      <c r="H36" s="190">
        <v>5.222</v>
      </c>
      <c r="I36" s="190">
        <v>3.84</v>
      </c>
      <c r="J36" s="190">
        <v>3.04</v>
      </c>
      <c r="K36" s="89"/>
    </row>
    <row r="37" spans="1:11" s="81" customFormat="1" ht="11.25" customHeight="1">
      <c r="A37" s="93" t="s">
        <v>28</v>
      </c>
      <c r="B37" s="94"/>
      <c r="C37" s="95">
        <v>879</v>
      </c>
      <c r="D37" s="95">
        <v>779</v>
      </c>
      <c r="E37" s="95">
        <v>590</v>
      </c>
      <c r="F37" s="96">
        <v>75.73812580231065</v>
      </c>
      <c r="G37" s="97"/>
      <c r="H37" s="191">
        <v>20.971</v>
      </c>
      <c r="I37" s="192">
        <v>17.8</v>
      </c>
      <c r="J37" s="192">
        <v>12.044</v>
      </c>
      <c r="K37" s="98">
        <v>67.66292134831461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230</v>
      </c>
      <c r="D41" s="87">
        <v>242</v>
      </c>
      <c r="E41" s="87">
        <v>255</v>
      </c>
      <c r="F41" s="88"/>
      <c r="G41" s="88"/>
      <c r="H41" s="190">
        <v>10.195</v>
      </c>
      <c r="I41" s="190">
        <v>10.532</v>
      </c>
      <c r="J41" s="190">
        <v>11.929</v>
      </c>
      <c r="K41" s="89"/>
    </row>
    <row r="42" spans="1:11" s="90" customFormat="1" ht="11.25" customHeight="1">
      <c r="A42" s="92" t="s">
        <v>31</v>
      </c>
      <c r="B42" s="86"/>
      <c r="C42" s="87">
        <v>751</v>
      </c>
      <c r="D42" s="87">
        <v>693</v>
      </c>
      <c r="E42" s="87">
        <v>630</v>
      </c>
      <c r="F42" s="88"/>
      <c r="G42" s="88"/>
      <c r="H42" s="190">
        <v>30.416</v>
      </c>
      <c r="I42" s="190">
        <v>22.453</v>
      </c>
      <c r="J42" s="190">
        <v>25.2</v>
      </c>
      <c r="K42" s="89"/>
    </row>
    <row r="43" spans="1:11" s="90" customFormat="1" ht="11.25" customHeight="1">
      <c r="A43" s="92" t="s">
        <v>32</v>
      </c>
      <c r="B43" s="86"/>
      <c r="C43" s="87">
        <v>23</v>
      </c>
      <c r="D43" s="87">
        <v>18</v>
      </c>
      <c r="E43" s="87">
        <v>28</v>
      </c>
      <c r="F43" s="88"/>
      <c r="G43" s="88"/>
      <c r="H43" s="190">
        <v>0.736</v>
      </c>
      <c r="I43" s="190">
        <v>0.54</v>
      </c>
      <c r="J43" s="190">
        <v>0.896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1495</v>
      </c>
      <c r="D45" s="87">
        <v>1430</v>
      </c>
      <c r="E45" s="87">
        <v>1550</v>
      </c>
      <c r="F45" s="88"/>
      <c r="G45" s="88"/>
      <c r="H45" s="190">
        <v>68.77</v>
      </c>
      <c r="I45" s="190">
        <v>68.64</v>
      </c>
      <c r="J45" s="190">
        <v>69.75</v>
      </c>
      <c r="K45" s="89"/>
    </row>
    <row r="46" spans="1:11" s="90" customFormat="1" ht="11.25" customHeight="1">
      <c r="A46" s="92" t="s">
        <v>35</v>
      </c>
      <c r="B46" s="86"/>
      <c r="C46" s="87">
        <v>400</v>
      </c>
      <c r="D46" s="87">
        <v>400</v>
      </c>
      <c r="E46" s="87">
        <v>350</v>
      </c>
      <c r="F46" s="88"/>
      <c r="G46" s="88"/>
      <c r="H46" s="190">
        <v>16</v>
      </c>
      <c r="I46" s="190">
        <v>20</v>
      </c>
      <c r="J46" s="190">
        <v>15.75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2354</v>
      </c>
      <c r="D48" s="87">
        <v>2230</v>
      </c>
      <c r="E48" s="87">
        <v>2393</v>
      </c>
      <c r="F48" s="88"/>
      <c r="G48" s="88"/>
      <c r="H48" s="190">
        <v>110.638</v>
      </c>
      <c r="I48" s="190">
        <v>89.2</v>
      </c>
      <c r="J48" s="190">
        <v>117.257</v>
      </c>
      <c r="K48" s="89"/>
    </row>
    <row r="49" spans="1:11" s="90" customFormat="1" ht="11.25" customHeight="1">
      <c r="A49" s="92" t="s">
        <v>38</v>
      </c>
      <c r="B49" s="86"/>
      <c r="C49" s="87">
        <v>335</v>
      </c>
      <c r="D49" s="87">
        <v>317</v>
      </c>
      <c r="E49" s="87">
        <v>307</v>
      </c>
      <c r="F49" s="88"/>
      <c r="G49" s="88"/>
      <c r="H49" s="190">
        <v>15.075</v>
      </c>
      <c r="I49" s="190">
        <v>14.265</v>
      </c>
      <c r="J49" s="190">
        <v>13.815</v>
      </c>
      <c r="K49" s="89"/>
    </row>
    <row r="50" spans="1:11" s="81" customFormat="1" ht="11.25" customHeight="1">
      <c r="A50" s="99" t="s">
        <v>39</v>
      </c>
      <c r="B50" s="94"/>
      <c r="C50" s="95">
        <v>5588</v>
      </c>
      <c r="D50" s="95">
        <v>5330</v>
      </c>
      <c r="E50" s="95">
        <v>5513</v>
      </c>
      <c r="F50" s="96">
        <v>103.43339587242026</v>
      </c>
      <c r="G50" s="97"/>
      <c r="H50" s="191">
        <v>251.82999999999998</v>
      </c>
      <c r="I50" s="192">
        <v>225.63</v>
      </c>
      <c r="J50" s="192">
        <v>254.597</v>
      </c>
      <c r="K50" s="98">
        <v>112.83827505207641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686</v>
      </c>
      <c r="D52" s="95">
        <v>201</v>
      </c>
      <c r="E52" s="95">
        <v>208</v>
      </c>
      <c r="F52" s="96">
        <v>103.48258706467662</v>
      </c>
      <c r="G52" s="97"/>
      <c r="H52" s="191">
        <v>26.671</v>
      </c>
      <c r="I52" s="192">
        <v>7.723</v>
      </c>
      <c r="J52" s="192">
        <v>10.429</v>
      </c>
      <c r="K52" s="98">
        <v>135.0381975916095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850</v>
      </c>
      <c r="D54" s="87">
        <v>700</v>
      </c>
      <c r="E54" s="87">
        <v>700</v>
      </c>
      <c r="F54" s="88"/>
      <c r="G54" s="88"/>
      <c r="H54" s="190">
        <v>27.285</v>
      </c>
      <c r="I54" s="190">
        <v>25.2</v>
      </c>
      <c r="J54" s="190">
        <v>25.9</v>
      </c>
      <c r="K54" s="89"/>
    </row>
    <row r="55" spans="1:11" s="90" customFormat="1" ht="11.25" customHeight="1">
      <c r="A55" s="92" t="s">
        <v>42</v>
      </c>
      <c r="B55" s="86"/>
      <c r="C55" s="87">
        <v>98</v>
      </c>
      <c r="D55" s="87">
        <v>84</v>
      </c>
      <c r="E55" s="87">
        <v>62</v>
      </c>
      <c r="F55" s="88"/>
      <c r="G55" s="88"/>
      <c r="H55" s="190">
        <v>2.989</v>
      </c>
      <c r="I55" s="190">
        <v>2.604</v>
      </c>
      <c r="J55" s="190">
        <v>1.86</v>
      </c>
      <c r="K55" s="89"/>
    </row>
    <row r="56" spans="1:11" s="90" customFormat="1" ht="11.25" customHeight="1">
      <c r="A56" s="92" t="s">
        <v>43</v>
      </c>
      <c r="B56" s="86"/>
      <c r="C56" s="87">
        <v>89</v>
      </c>
      <c r="D56" s="87">
        <v>68</v>
      </c>
      <c r="E56" s="87">
        <v>63</v>
      </c>
      <c r="F56" s="88"/>
      <c r="G56" s="88"/>
      <c r="H56" s="190">
        <v>1.31</v>
      </c>
      <c r="I56" s="190">
        <v>0.978</v>
      </c>
      <c r="J56" s="190">
        <v>0.815</v>
      </c>
      <c r="K56" s="89"/>
    </row>
    <row r="57" spans="1:11" s="90" customFormat="1" ht="11.25" customHeight="1">
      <c r="A57" s="92" t="s">
        <v>44</v>
      </c>
      <c r="B57" s="86"/>
      <c r="C57" s="87">
        <v>37</v>
      </c>
      <c r="D57" s="87">
        <v>23</v>
      </c>
      <c r="E57" s="87">
        <v>23</v>
      </c>
      <c r="F57" s="88"/>
      <c r="G57" s="88"/>
      <c r="H57" s="190">
        <v>0.74</v>
      </c>
      <c r="I57" s="190">
        <v>0.372</v>
      </c>
      <c r="J57" s="190">
        <v>0.318</v>
      </c>
      <c r="K57" s="89"/>
    </row>
    <row r="58" spans="1:11" s="90" customFormat="1" ht="11.25" customHeight="1">
      <c r="A58" s="92" t="s">
        <v>45</v>
      </c>
      <c r="B58" s="86"/>
      <c r="C58" s="87">
        <v>150</v>
      </c>
      <c r="D58" s="87">
        <v>145</v>
      </c>
      <c r="E58" s="87">
        <v>145</v>
      </c>
      <c r="F58" s="88"/>
      <c r="G58" s="88"/>
      <c r="H58" s="190">
        <v>5.4</v>
      </c>
      <c r="I58" s="190">
        <v>4.35</v>
      </c>
      <c r="J58" s="190">
        <v>3.132</v>
      </c>
      <c r="K58" s="89"/>
    </row>
    <row r="59" spans="1:11" s="81" customFormat="1" ht="11.25" customHeight="1">
      <c r="A59" s="93" t="s">
        <v>46</v>
      </c>
      <c r="B59" s="94"/>
      <c r="C59" s="95">
        <v>1224</v>
      </c>
      <c r="D59" s="95">
        <v>1020</v>
      </c>
      <c r="E59" s="95">
        <v>993</v>
      </c>
      <c r="F59" s="96">
        <v>97.3529411764706</v>
      </c>
      <c r="G59" s="97"/>
      <c r="H59" s="191">
        <v>37.724</v>
      </c>
      <c r="I59" s="192">
        <v>33.504</v>
      </c>
      <c r="J59" s="192">
        <v>32.025</v>
      </c>
      <c r="K59" s="98">
        <v>95.58560171919771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446</v>
      </c>
      <c r="D61" s="87">
        <v>466</v>
      </c>
      <c r="E61" s="87">
        <v>550</v>
      </c>
      <c r="F61" s="88"/>
      <c r="G61" s="88"/>
      <c r="H61" s="190">
        <v>13.737</v>
      </c>
      <c r="I61" s="190">
        <v>9.658</v>
      </c>
      <c r="J61" s="190">
        <v>15.4</v>
      </c>
      <c r="K61" s="89"/>
    </row>
    <row r="62" spans="1:11" s="90" customFormat="1" ht="11.25" customHeight="1">
      <c r="A62" s="92" t="s">
        <v>48</v>
      </c>
      <c r="B62" s="86"/>
      <c r="C62" s="87">
        <v>106</v>
      </c>
      <c r="D62" s="87">
        <v>108</v>
      </c>
      <c r="E62" s="87">
        <v>108</v>
      </c>
      <c r="F62" s="88"/>
      <c r="G62" s="88"/>
      <c r="H62" s="190">
        <v>2.404</v>
      </c>
      <c r="I62" s="190">
        <v>2.213</v>
      </c>
      <c r="J62" s="190">
        <v>2.193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>
        <v>552</v>
      </c>
      <c r="D64" s="95">
        <v>574</v>
      </c>
      <c r="E64" s="95">
        <v>658</v>
      </c>
      <c r="F64" s="96">
        <v>114.63414634146342</v>
      </c>
      <c r="G64" s="97"/>
      <c r="H64" s="191">
        <v>16.141</v>
      </c>
      <c r="I64" s="192">
        <v>11.870999999999999</v>
      </c>
      <c r="J64" s="192">
        <v>17.593</v>
      </c>
      <c r="K64" s="98">
        <v>148.20149945244717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1170</v>
      </c>
      <c r="D66" s="95">
        <v>1126</v>
      </c>
      <c r="E66" s="95">
        <v>1000</v>
      </c>
      <c r="F66" s="96">
        <v>88.80994671403197</v>
      </c>
      <c r="G66" s="97"/>
      <c r="H66" s="191">
        <v>39.195</v>
      </c>
      <c r="I66" s="192">
        <v>28.3</v>
      </c>
      <c r="J66" s="192">
        <v>30.8</v>
      </c>
      <c r="K66" s="98">
        <v>108.83392226148409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477</v>
      </c>
      <c r="D68" s="87">
        <v>475</v>
      </c>
      <c r="E68" s="87">
        <v>500</v>
      </c>
      <c r="F68" s="88"/>
      <c r="G68" s="88"/>
      <c r="H68" s="190">
        <v>21.789</v>
      </c>
      <c r="I68" s="190">
        <v>17.834</v>
      </c>
      <c r="J68" s="190">
        <v>20</v>
      </c>
      <c r="K68" s="89"/>
    </row>
    <row r="69" spans="1:11" s="90" customFormat="1" ht="11.25" customHeight="1">
      <c r="A69" s="92" t="s">
        <v>53</v>
      </c>
      <c r="B69" s="86"/>
      <c r="C69" s="87">
        <v>191</v>
      </c>
      <c r="D69" s="87">
        <v>152</v>
      </c>
      <c r="E69" s="87">
        <v>180</v>
      </c>
      <c r="F69" s="88"/>
      <c r="G69" s="88"/>
      <c r="H69" s="190">
        <v>8.637</v>
      </c>
      <c r="I69" s="190">
        <v>5.274</v>
      </c>
      <c r="J69" s="190">
        <v>7</v>
      </c>
      <c r="K69" s="89"/>
    </row>
    <row r="70" spans="1:11" s="81" customFormat="1" ht="11.25" customHeight="1">
      <c r="A70" s="93" t="s">
        <v>54</v>
      </c>
      <c r="B70" s="94"/>
      <c r="C70" s="95">
        <v>668</v>
      </c>
      <c r="D70" s="95">
        <v>627</v>
      </c>
      <c r="E70" s="95">
        <v>680</v>
      </c>
      <c r="F70" s="96">
        <v>108.45295055821371</v>
      </c>
      <c r="G70" s="97"/>
      <c r="H70" s="191">
        <v>30.426000000000002</v>
      </c>
      <c r="I70" s="192">
        <v>23.108</v>
      </c>
      <c r="J70" s="192">
        <v>27</v>
      </c>
      <c r="K70" s="98">
        <v>116.84265189544746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148</v>
      </c>
      <c r="D72" s="87">
        <v>201</v>
      </c>
      <c r="E72" s="87">
        <v>148</v>
      </c>
      <c r="F72" s="88"/>
      <c r="G72" s="88"/>
      <c r="H72" s="190">
        <v>3.593</v>
      </c>
      <c r="I72" s="190">
        <v>5.055</v>
      </c>
      <c r="J72" s="190">
        <v>3.436</v>
      </c>
      <c r="K72" s="89"/>
    </row>
    <row r="73" spans="1:11" s="90" customFormat="1" ht="11.25" customHeight="1">
      <c r="A73" s="92" t="s">
        <v>56</v>
      </c>
      <c r="B73" s="86"/>
      <c r="C73" s="87">
        <v>120</v>
      </c>
      <c r="D73" s="87">
        <v>120</v>
      </c>
      <c r="E73" s="87">
        <v>102</v>
      </c>
      <c r="F73" s="88"/>
      <c r="G73" s="88"/>
      <c r="H73" s="190">
        <v>3.744</v>
      </c>
      <c r="I73" s="190">
        <v>4.7</v>
      </c>
      <c r="J73" s="190">
        <v>2.642</v>
      </c>
      <c r="K73" s="89"/>
    </row>
    <row r="74" spans="1:11" s="90" customFormat="1" ht="11.25" customHeight="1">
      <c r="A74" s="92" t="s">
        <v>57</v>
      </c>
      <c r="B74" s="86"/>
      <c r="C74" s="87">
        <v>419</v>
      </c>
      <c r="D74" s="87">
        <v>333</v>
      </c>
      <c r="E74" s="87">
        <v>315</v>
      </c>
      <c r="F74" s="88"/>
      <c r="G74" s="88"/>
      <c r="H74" s="190">
        <v>17.286</v>
      </c>
      <c r="I74" s="190">
        <v>11.655</v>
      </c>
      <c r="J74" s="190">
        <v>11.025</v>
      </c>
      <c r="K74" s="89"/>
    </row>
    <row r="75" spans="1:11" s="90" customFormat="1" ht="11.25" customHeight="1">
      <c r="A75" s="92" t="s">
        <v>58</v>
      </c>
      <c r="B75" s="86"/>
      <c r="C75" s="87">
        <v>559</v>
      </c>
      <c r="D75" s="87">
        <v>491</v>
      </c>
      <c r="E75" s="87">
        <v>300</v>
      </c>
      <c r="F75" s="88"/>
      <c r="G75" s="88"/>
      <c r="H75" s="190">
        <v>17.949</v>
      </c>
      <c r="I75" s="190">
        <v>16.223</v>
      </c>
      <c r="J75" s="190">
        <v>11.4</v>
      </c>
      <c r="K75" s="89"/>
    </row>
    <row r="76" spans="1:11" s="90" customFormat="1" ht="11.25" customHeight="1">
      <c r="A76" s="92" t="s">
        <v>59</v>
      </c>
      <c r="B76" s="86"/>
      <c r="C76" s="87">
        <v>105</v>
      </c>
      <c r="D76" s="87">
        <v>45</v>
      </c>
      <c r="E76" s="87">
        <v>25</v>
      </c>
      <c r="F76" s="88"/>
      <c r="G76" s="88"/>
      <c r="H76" s="190">
        <v>3.149</v>
      </c>
      <c r="I76" s="190">
        <v>1.125</v>
      </c>
      <c r="J76" s="190">
        <v>0.625</v>
      </c>
      <c r="K76" s="89"/>
    </row>
    <row r="77" spans="1:11" s="90" customFormat="1" ht="11.25" customHeight="1">
      <c r="A77" s="92" t="s">
        <v>60</v>
      </c>
      <c r="B77" s="86"/>
      <c r="C77" s="87">
        <v>68</v>
      </c>
      <c r="D77" s="87">
        <v>64</v>
      </c>
      <c r="E77" s="87">
        <v>64</v>
      </c>
      <c r="F77" s="88"/>
      <c r="G77" s="88"/>
      <c r="H77" s="190">
        <v>2.19</v>
      </c>
      <c r="I77" s="190">
        <v>2.112</v>
      </c>
      <c r="J77" s="190">
        <v>2.112</v>
      </c>
      <c r="K77" s="89"/>
    </row>
    <row r="78" spans="1:11" s="90" customFormat="1" ht="11.25" customHeight="1">
      <c r="A78" s="92" t="s">
        <v>61</v>
      </c>
      <c r="B78" s="86"/>
      <c r="C78" s="87">
        <v>395</v>
      </c>
      <c r="D78" s="87">
        <v>399</v>
      </c>
      <c r="E78" s="87">
        <v>350</v>
      </c>
      <c r="F78" s="88"/>
      <c r="G78" s="88"/>
      <c r="H78" s="190">
        <v>13.075</v>
      </c>
      <c r="I78" s="190">
        <v>13.098</v>
      </c>
      <c r="J78" s="190">
        <v>12.25</v>
      </c>
      <c r="K78" s="89"/>
    </row>
    <row r="79" spans="1:11" s="90" customFormat="1" ht="11.25" customHeight="1">
      <c r="A79" s="92" t="s">
        <v>62</v>
      </c>
      <c r="B79" s="86"/>
      <c r="C79" s="87">
        <v>600</v>
      </c>
      <c r="D79" s="87">
        <v>500</v>
      </c>
      <c r="E79" s="87">
        <v>700</v>
      </c>
      <c r="F79" s="88"/>
      <c r="G79" s="88"/>
      <c r="H79" s="190">
        <v>22.8</v>
      </c>
      <c r="I79" s="190">
        <v>19</v>
      </c>
      <c r="J79" s="190">
        <v>24.5</v>
      </c>
      <c r="K79" s="89"/>
    </row>
    <row r="80" spans="1:11" s="81" customFormat="1" ht="11.25" customHeight="1">
      <c r="A80" s="99" t="s">
        <v>63</v>
      </c>
      <c r="B80" s="94"/>
      <c r="C80" s="95">
        <v>2414</v>
      </c>
      <c r="D80" s="95">
        <v>2153</v>
      </c>
      <c r="E80" s="95">
        <v>2004</v>
      </c>
      <c r="F80" s="96">
        <v>93.07942405945192</v>
      </c>
      <c r="G80" s="97"/>
      <c r="H80" s="191">
        <v>83.786</v>
      </c>
      <c r="I80" s="192">
        <v>72.96799999999999</v>
      </c>
      <c r="J80" s="192">
        <v>67.99000000000001</v>
      </c>
      <c r="K80" s="98">
        <v>93.17783137813839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82</v>
      </c>
      <c r="D82" s="87">
        <v>106</v>
      </c>
      <c r="E82" s="87">
        <v>106</v>
      </c>
      <c r="F82" s="88"/>
      <c r="G82" s="88"/>
      <c r="H82" s="190">
        <v>2.527</v>
      </c>
      <c r="I82" s="190">
        <v>4.756</v>
      </c>
      <c r="J82" s="190">
        <v>4.756</v>
      </c>
      <c r="K82" s="89"/>
    </row>
    <row r="83" spans="1:11" s="90" customFormat="1" ht="11.25" customHeight="1">
      <c r="A83" s="92" t="s">
        <v>65</v>
      </c>
      <c r="B83" s="86"/>
      <c r="C83" s="87">
        <v>67</v>
      </c>
      <c r="D83" s="87">
        <v>68</v>
      </c>
      <c r="E83" s="87">
        <v>68</v>
      </c>
      <c r="F83" s="88"/>
      <c r="G83" s="88"/>
      <c r="H83" s="190">
        <v>1.589</v>
      </c>
      <c r="I83" s="190">
        <v>1.778</v>
      </c>
      <c r="J83" s="190">
        <v>1.778</v>
      </c>
      <c r="K83" s="89"/>
    </row>
    <row r="84" spans="1:11" s="81" customFormat="1" ht="11.25" customHeight="1">
      <c r="A84" s="93" t="s">
        <v>66</v>
      </c>
      <c r="B84" s="94"/>
      <c r="C84" s="95">
        <v>149</v>
      </c>
      <c r="D84" s="95">
        <v>174</v>
      </c>
      <c r="E84" s="95">
        <v>174</v>
      </c>
      <c r="F84" s="96">
        <v>100</v>
      </c>
      <c r="G84" s="97"/>
      <c r="H84" s="191">
        <v>4.116</v>
      </c>
      <c r="I84" s="192">
        <v>6.534000000000001</v>
      </c>
      <c r="J84" s="192">
        <v>6.534000000000001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28962</v>
      </c>
      <c r="D87" s="106">
        <v>27284</v>
      </c>
      <c r="E87" s="106">
        <v>28689</v>
      </c>
      <c r="F87" s="107">
        <v>105.1495381908811</v>
      </c>
      <c r="G87" s="97"/>
      <c r="H87" s="195">
        <v>836.7380000000003</v>
      </c>
      <c r="I87" s="196">
        <v>737.4129999999998</v>
      </c>
      <c r="J87" s="196">
        <v>796.4519999999999</v>
      </c>
      <c r="K87" s="107">
        <v>108.00623259964227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8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41</v>
      </c>
      <c r="D9" s="87">
        <v>45</v>
      </c>
      <c r="E9" s="87">
        <v>39</v>
      </c>
      <c r="F9" s="88"/>
      <c r="G9" s="88"/>
      <c r="H9" s="190">
        <v>0.621</v>
      </c>
      <c r="I9" s="190">
        <v>0.712</v>
      </c>
      <c r="J9" s="190">
        <v>0.578</v>
      </c>
      <c r="K9" s="89"/>
    </row>
    <row r="10" spans="1:11" s="90" customFormat="1" ht="11.25" customHeight="1">
      <c r="A10" s="92" t="s">
        <v>8</v>
      </c>
      <c r="B10" s="86"/>
      <c r="C10" s="87">
        <v>570</v>
      </c>
      <c r="D10" s="87">
        <v>508</v>
      </c>
      <c r="E10" s="87">
        <v>570</v>
      </c>
      <c r="F10" s="88"/>
      <c r="G10" s="88"/>
      <c r="H10" s="190">
        <v>8.55</v>
      </c>
      <c r="I10" s="190">
        <v>0.939</v>
      </c>
      <c r="J10" s="190">
        <v>8.128</v>
      </c>
      <c r="K10" s="89"/>
    </row>
    <row r="11" spans="1:11" s="90" customFormat="1" ht="11.25" customHeight="1">
      <c r="A11" s="85" t="s">
        <v>9</v>
      </c>
      <c r="B11" s="86"/>
      <c r="C11" s="87">
        <v>608</v>
      </c>
      <c r="D11" s="87">
        <v>544</v>
      </c>
      <c r="E11" s="87">
        <v>582</v>
      </c>
      <c r="F11" s="88"/>
      <c r="G11" s="88"/>
      <c r="H11" s="190">
        <v>9.59</v>
      </c>
      <c r="I11" s="190">
        <v>8.16</v>
      </c>
      <c r="J11" s="190">
        <v>9.126</v>
      </c>
      <c r="K11" s="89"/>
    </row>
    <row r="12" spans="1:11" s="90" customFormat="1" ht="11.25" customHeight="1">
      <c r="A12" s="92" t="s">
        <v>10</v>
      </c>
      <c r="B12" s="86"/>
      <c r="C12" s="87">
        <v>20</v>
      </c>
      <c r="D12" s="87">
        <v>18</v>
      </c>
      <c r="E12" s="87">
        <v>19</v>
      </c>
      <c r="F12" s="88"/>
      <c r="G12" s="88"/>
      <c r="H12" s="190">
        <v>0.251</v>
      </c>
      <c r="I12" s="190">
        <v>0.239</v>
      </c>
      <c r="J12" s="190">
        <v>0.242</v>
      </c>
      <c r="K12" s="89"/>
    </row>
    <row r="13" spans="1:11" s="81" customFormat="1" ht="11.25" customHeight="1">
      <c r="A13" s="93" t="s">
        <v>11</v>
      </c>
      <c r="B13" s="94"/>
      <c r="C13" s="95">
        <v>1239</v>
      </c>
      <c r="D13" s="95">
        <v>1115</v>
      </c>
      <c r="E13" s="95">
        <v>1210</v>
      </c>
      <c r="F13" s="96">
        <v>108.5201793721973</v>
      </c>
      <c r="G13" s="97"/>
      <c r="H13" s="191">
        <v>19.012000000000004</v>
      </c>
      <c r="I13" s="192">
        <v>10.05</v>
      </c>
      <c r="J13" s="192">
        <v>18.074</v>
      </c>
      <c r="K13" s="98">
        <v>179.8407960199005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138</v>
      </c>
      <c r="D17" s="95">
        <v>147</v>
      </c>
      <c r="E17" s="95">
        <v>147</v>
      </c>
      <c r="F17" s="96">
        <v>100</v>
      </c>
      <c r="G17" s="97"/>
      <c r="H17" s="191">
        <v>3.484</v>
      </c>
      <c r="I17" s="192">
        <v>4.41</v>
      </c>
      <c r="J17" s="192">
        <v>5.145</v>
      </c>
      <c r="K17" s="98">
        <v>116.66666666666666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916</v>
      </c>
      <c r="D19" s="87">
        <v>888</v>
      </c>
      <c r="E19" s="87">
        <v>784</v>
      </c>
      <c r="F19" s="88"/>
      <c r="G19" s="88"/>
      <c r="H19" s="190">
        <v>34.81</v>
      </c>
      <c r="I19" s="190">
        <v>24.865</v>
      </c>
      <c r="J19" s="190">
        <v>30.18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>
        <v>10</v>
      </c>
      <c r="D21" s="87">
        <v>10</v>
      </c>
      <c r="E21" s="87">
        <v>12</v>
      </c>
      <c r="F21" s="88"/>
      <c r="G21" s="88"/>
      <c r="H21" s="190">
        <v>0.24</v>
      </c>
      <c r="I21" s="190">
        <v>0.301</v>
      </c>
      <c r="J21" s="190">
        <v>0.36</v>
      </c>
      <c r="K21" s="89"/>
    </row>
    <row r="22" spans="1:11" s="81" customFormat="1" ht="11.25" customHeight="1">
      <c r="A22" s="93" t="s">
        <v>17</v>
      </c>
      <c r="B22" s="94"/>
      <c r="C22" s="95">
        <v>926</v>
      </c>
      <c r="D22" s="95">
        <v>898</v>
      </c>
      <c r="E22" s="95">
        <v>796</v>
      </c>
      <c r="F22" s="96">
        <v>88.64142538975501</v>
      </c>
      <c r="G22" s="97"/>
      <c r="H22" s="191">
        <v>35.050000000000004</v>
      </c>
      <c r="I22" s="192">
        <v>25.165999999999997</v>
      </c>
      <c r="J22" s="192">
        <v>30.54</v>
      </c>
      <c r="K22" s="98">
        <v>121.35420805849164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162</v>
      </c>
      <c r="D24" s="95">
        <v>163</v>
      </c>
      <c r="E24" s="95">
        <v>151</v>
      </c>
      <c r="F24" s="96">
        <v>92.63803680981596</v>
      </c>
      <c r="G24" s="97"/>
      <c r="H24" s="191">
        <v>3.403</v>
      </c>
      <c r="I24" s="192">
        <v>2.847</v>
      </c>
      <c r="J24" s="192">
        <v>3.19</v>
      </c>
      <c r="K24" s="98">
        <v>112.04776958201616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310</v>
      </c>
      <c r="D26" s="95">
        <v>238</v>
      </c>
      <c r="E26" s="95">
        <v>220</v>
      </c>
      <c r="F26" s="96">
        <v>92.43697478991596</v>
      </c>
      <c r="G26" s="97"/>
      <c r="H26" s="191">
        <v>15.5</v>
      </c>
      <c r="I26" s="192">
        <v>12.59</v>
      </c>
      <c r="J26" s="192">
        <v>12</v>
      </c>
      <c r="K26" s="98">
        <v>95.31374106433678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26</v>
      </c>
      <c r="D28" s="87">
        <v>49</v>
      </c>
      <c r="E28" s="87">
        <v>53</v>
      </c>
      <c r="F28" s="88"/>
      <c r="G28" s="88"/>
      <c r="H28" s="190">
        <v>0.544</v>
      </c>
      <c r="I28" s="190">
        <v>1.175</v>
      </c>
      <c r="J28" s="190">
        <v>1.19</v>
      </c>
      <c r="K28" s="89"/>
    </row>
    <row r="29" spans="1:11" s="90" customFormat="1" ht="11.25" customHeight="1">
      <c r="A29" s="92" t="s">
        <v>21</v>
      </c>
      <c r="B29" s="86"/>
      <c r="C29" s="87">
        <v>173</v>
      </c>
      <c r="D29" s="87">
        <v>181</v>
      </c>
      <c r="E29" s="87">
        <v>230</v>
      </c>
      <c r="F29" s="88"/>
      <c r="G29" s="88"/>
      <c r="H29" s="190">
        <v>4.325</v>
      </c>
      <c r="I29" s="190">
        <v>3.167</v>
      </c>
      <c r="J29" s="190">
        <v>3.91</v>
      </c>
      <c r="K29" s="89"/>
    </row>
    <row r="30" spans="1:11" s="90" customFormat="1" ht="11.25" customHeight="1">
      <c r="A30" s="92" t="s">
        <v>22</v>
      </c>
      <c r="B30" s="86"/>
      <c r="C30" s="87">
        <v>45</v>
      </c>
      <c r="D30" s="87">
        <v>35</v>
      </c>
      <c r="E30" s="87">
        <v>12</v>
      </c>
      <c r="F30" s="88"/>
      <c r="G30" s="88"/>
      <c r="H30" s="190">
        <v>1.575</v>
      </c>
      <c r="I30" s="190">
        <v>1.225</v>
      </c>
      <c r="J30" s="190">
        <v>0.429</v>
      </c>
      <c r="K30" s="89"/>
    </row>
    <row r="31" spans="1:11" s="81" customFormat="1" ht="11.25" customHeight="1">
      <c r="A31" s="99" t="s">
        <v>23</v>
      </c>
      <c r="B31" s="94"/>
      <c r="C31" s="95">
        <v>244</v>
      </c>
      <c r="D31" s="95">
        <v>265</v>
      </c>
      <c r="E31" s="95">
        <v>295</v>
      </c>
      <c r="F31" s="96">
        <v>111.32075471698113</v>
      </c>
      <c r="G31" s="97"/>
      <c r="H31" s="191">
        <v>6.444</v>
      </c>
      <c r="I31" s="192">
        <v>5.567</v>
      </c>
      <c r="J31" s="192">
        <v>5.529</v>
      </c>
      <c r="K31" s="98">
        <v>99.3174061433447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20</v>
      </c>
      <c r="D33" s="87">
        <v>14</v>
      </c>
      <c r="E33" s="87">
        <v>14</v>
      </c>
      <c r="F33" s="88"/>
      <c r="G33" s="88"/>
      <c r="H33" s="190">
        <v>0.583</v>
      </c>
      <c r="I33" s="190">
        <v>0.411</v>
      </c>
      <c r="J33" s="190">
        <v>0.413</v>
      </c>
      <c r="K33" s="89"/>
    </row>
    <row r="34" spans="1:11" s="90" customFormat="1" ht="11.25" customHeight="1">
      <c r="A34" s="92" t="s">
        <v>25</v>
      </c>
      <c r="B34" s="86"/>
      <c r="C34" s="87">
        <v>11</v>
      </c>
      <c r="D34" s="87">
        <v>10</v>
      </c>
      <c r="E34" s="87">
        <v>6</v>
      </c>
      <c r="F34" s="88"/>
      <c r="G34" s="88"/>
      <c r="H34" s="190">
        <v>0.583</v>
      </c>
      <c r="I34" s="190">
        <v>0.146</v>
      </c>
      <c r="J34" s="190">
        <v>0.068</v>
      </c>
      <c r="K34" s="89"/>
    </row>
    <row r="35" spans="1:11" s="90" customFormat="1" ht="11.25" customHeight="1">
      <c r="A35" s="92" t="s">
        <v>26</v>
      </c>
      <c r="B35" s="86"/>
      <c r="C35" s="87">
        <v>7</v>
      </c>
      <c r="D35" s="87">
        <v>3</v>
      </c>
      <c r="E35" s="87">
        <v>3</v>
      </c>
      <c r="F35" s="88"/>
      <c r="G35" s="88"/>
      <c r="H35" s="190">
        <v>0.161</v>
      </c>
      <c r="I35" s="190">
        <v>0.019</v>
      </c>
      <c r="J35" s="190">
        <v>0.086</v>
      </c>
      <c r="K35" s="89"/>
    </row>
    <row r="36" spans="1:11" s="90" customFormat="1" ht="11.25" customHeight="1">
      <c r="A36" s="92" t="s">
        <v>27</v>
      </c>
      <c r="B36" s="86"/>
      <c r="C36" s="87"/>
      <c r="D36" s="87">
        <v>1</v>
      </c>
      <c r="E36" s="87">
        <v>1</v>
      </c>
      <c r="F36" s="88"/>
      <c r="G36" s="88"/>
      <c r="H36" s="190"/>
      <c r="I36" s="190">
        <v>0.018</v>
      </c>
      <c r="J36" s="190">
        <v>0.018</v>
      </c>
      <c r="K36" s="89"/>
    </row>
    <row r="37" spans="1:11" s="81" customFormat="1" ht="11.25" customHeight="1">
      <c r="A37" s="93" t="s">
        <v>28</v>
      </c>
      <c r="B37" s="94"/>
      <c r="C37" s="95">
        <v>38</v>
      </c>
      <c r="D37" s="95">
        <v>28</v>
      </c>
      <c r="E37" s="95">
        <v>24</v>
      </c>
      <c r="F37" s="96">
        <v>85.71428571428571</v>
      </c>
      <c r="G37" s="97"/>
      <c r="H37" s="191">
        <v>1.327</v>
      </c>
      <c r="I37" s="192">
        <v>0.594</v>
      </c>
      <c r="J37" s="192">
        <v>0.585</v>
      </c>
      <c r="K37" s="98">
        <v>98.48484848484848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280</v>
      </c>
      <c r="D39" s="95">
        <v>278</v>
      </c>
      <c r="E39" s="95">
        <v>270</v>
      </c>
      <c r="F39" s="96">
        <v>97.12230215827338</v>
      </c>
      <c r="G39" s="97"/>
      <c r="H39" s="191">
        <v>9.1</v>
      </c>
      <c r="I39" s="192">
        <v>8.475</v>
      </c>
      <c r="J39" s="192">
        <v>8.2</v>
      </c>
      <c r="K39" s="98">
        <v>96.7551622418879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1178</v>
      </c>
      <c r="D41" s="87">
        <v>1037</v>
      </c>
      <c r="E41" s="87">
        <v>1039</v>
      </c>
      <c r="F41" s="88"/>
      <c r="G41" s="88"/>
      <c r="H41" s="190">
        <v>60.537</v>
      </c>
      <c r="I41" s="190">
        <v>50.897</v>
      </c>
      <c r="J41" s="190">
        <v>57.872</v>
      </c>
      <c r="K41" s="89"/>
    </row>
    <row r="42" spans="1:11" s="90" customFormat="1" ht="11.25" customHeight="1">
      <c r="A42" s="92" t="s">
        <v>31</v>
      </c>
      <c r="B42" s="86"/>
      <c r="C42" s="87">
        <v>1389</v>
      </c>
      <c r="D42" s="87">
        <v>1286</v>
      </c>
      <c r="E42" s="87">
        <v>1166</v>
      </c>
      <c r="F42" s="88"/>
      <c r="G42" s="88"/>
      <c r="H42" s="190">
        <v>56.949</v>
      </c>
      <c r="I42" s="190">
        <v>44.61</v>
      </c>
      <c r="J42" s="190">
        <v>47.223</v>
      </c>
      <c r="K42" s="89"/>
    </row>
    <row r="43" spans="1:11" s="90" customFormat="1" ht="11.25" customHeight="1">
      <c r="A43" s="92" t="s">
        <v>32</v>
      </c>
      <c r="B43" s="86"/>
      <c r="C43" s="87">
        <v>1278</v>
      </c>
      <c r="D43" s="87">
        <v>1124</v>
      </c>
      <c r="E43" s="87">
        <v>1134</v>
      </c>
      <c r="F43" s="88"/>
      <c r="G43" s="88"/>
      <c r="H43" s="190">
        <v>60.066</v>
      </c>
      <c r="I43" s="190">
        <v>42.686</v>
      </c>
      <c r="J43" s="190">
        <v>53.298</v>
      </c>
      <c r="K43" s="89"/>
    </row>
    <row r="44" spans="1:11" s="90" customFormat="1" ht="11.25" customHeight="1">
      <c r="A44" s="92" t="s">
        <v>33</v>
      </c>
      <c r="B44" s="86"/>
      <c r="C44" s="87">
        <v>818</v>
      </c>
      <c r="D44" s="87">
        <v>664</v>
      </c>
      <c r="E44" s="87">
        <v>675</v>
      </c>
      <c r="F44" s="88"/>
      <c r="G44" s="88"/>
      <c r="H44" s="190">
        <v>34.327</v>
      </c>
      <c r="I44" s="190">
        <v>24.763</v>
      </c>
      <c r="J44" s="190">
        <v>26.632</v>
      </c>
      <c r="K44" s="89"/>
    </row>
    <row r="45" spans="1:11" s="90" customFormat="1" ht="11.25" customHeight="1">
      <c r="A45" s="92" t="s">
        <v>34</v>
      </c>
      <c r="B45" s="86"/>
      <c r="C45" s="87">
        <v>2419</v>
      </c>
      <c r="D45" s="87">
        <v>2462</v>
      </c>
      <c r="E45" s="87">
        <v>2717</v>
      </c>
      <c r="F45" s="88"/>
      <c r="G45" s="88"/>
      <c r="H45" s="190">
        <v>116.112</v>
      </c>
      <c r="I45" s="190">
        <v>118.176</v>
      </c>
      <c r="J45" s="190">
        <v>130.416</v>
      </c>
      <c r="K45" s="89"/>
    </row>
    <row r="46" spans="1:11" s="90" customFormat="1" ht="11.25" customHeight="1">
      <c r="A46" s="92" t="s">
        <v>35</v>
      </c>
      <c r="B46" s="86"/>
      <c r="C46" s="87">
        <v>1472</v>
      </c>
      <c r="D46" s="87">
        <v>1486</v>
      </c>
      <c r="E46" s="87">
        <v>1499</v>
      </c>
      <c r="F46" s="88"/>
      <c r="G46" s="88"/>
      <c r="H46" s="190">
        <v>66.24</v>
      </c>
      <c r="I46" s="190">
        <v>59.44</v>
      </c>
      <c r="J46" s="190">
        <v>67.455</v>
      </c>
      <c r="K46" s="89"/>
    </row>
    <row r="47" spans="1:11" s="90" customFormat="1" ht="11.25" customHeight="1">
      <c r="A47" s="92" t="s">
        <v>36</v>
      </c>
      <c r="B47" s="86"/>
      <c r="C47" s="87">
        <v>339</v>
      </c>
      <c r="D47" s="87">
        <v>296</v>
      </c>
      <c r="E47" s="87">
        <v>323</v>
      </c>
      <c r="F47" s="88"/>
      <c r="G47" s="88"/>
      <c r="H47" s="190">
        <v>14.238</v>
      </c>
      <c r="I47" s="190">
        <v>13.275</v>
      </c>
      <c r="J47" s="190">
        <v>12.92</v>
      </c>
      <c r="K47" s="89"/>
    </row>
    <row r="48" spans="1:11" s="90" customFormat="1" ht="11.25" customHeight="1">
      <c r="A48" s="92" t="s">
        <v>37</v>
      </c>
      <c r="B48" s="86"/>
      <c r="C48" s="87">
        <v>2342</v>
      </c>
      <c r="D48" s="87">
        <v>2246</v>
      </c>
      <c r="E48" s="87">
        <v>2398</v>
      </c>
      <c r="F48" s="88"/>
      <c r="G48" s="88"/>
      <c r="H48" s="190">
        <v>121.784</v>
      </c>
      <c r="I48" s="190">
        <v>107.808</v>
      </c>
      <c r="J48" s="190">
        <v>124.696</v>
      </c>
      <c r="K48" s="89"/>
    </row>
    <row r="49" spans="1:11" s="90" customFormat="1" ht="11.25" customHeight="1">
      <c r="A49" s="92" t="s">
        <v>38</v>
      </c>
      <c r="B49" s="86"/>
      <c r="C49" s="87">
        <v>497</v>
      </c>
      <c r="D49" s="87">
        <v>472</v>
      </c>
      <c r="E49" s="87">
        <v>460</v>
      </c>
      <c r="F49" s="88"/>
      <c r="G49" s="88"/>
      <c r="H49" s="190">
        <v>27.335</v>
      </c>
      <c r="I49" s="190">
        <v>23.6</v>
      </c>
      <c r="J49" s="190">
        <v>25.3</v>
      </c>
      <c r="K49" s="89"/>
    </row>
    <row r="50" spans="1:11" s="81" customFormat="1" ht="11.25" customHeight="1">
      <c r="A50" s="99" t="s">
        <v>39</v>
      </c>
      <c r="B50" s="94"/>
      <c r="C50" s="95">
        <v>11732</v>
      </c>
      <c r="D50" s="95">
        <v>11073</v>
      </c>
      <c r="E50" s="95">
        <v>11411</v>
      </c>
      <c r="F50" s="96">
        <v>103.05246997200398</v>
      </c>
      <c r="G50" s="97"/>
      <c r="H50" s="191">
        <v>557.5880000000001</v>
      </c>
      <c r="I50" s="192">
        <v>485.255</v>
      </c>
      <c r="J50" s="192">
        <v>545.812</v>
      </c>
      <c r="K50" s="98">
        <v>112.47941803793883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79</v>
      </c>
      <c r="D52" s="95">
        <v>12</v>
      </c>
      <c r="E52" s="95">
        <v>13</v>
      </c>
      <c r="F52" s="96">
        <v>108.33333333333333</v>
      </c>
      <c r="G52" s="97"/>
      <c r="H52" s="191">
        <v>2.945</v>
      </c>
      <c r="I52" s="192">
        <v>0.339</v>
      </c>
      <c r="J52" s="192">
        <v>0.52</v>
      </c>
      <c r="K52" s="98">
        <v>153.3923303834808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300</v>
      </c>
      <c r="D54" s="87">
        <v>200</v>
      </c>
      <c r="E54" s="87">
        <v>250</v>
      </c>
      <c r="F54" s="88"/>
      <c r="G54" s="88"/>
      <c r="H54" s="190">
        <v>9.45</v>
      </c>
      <c r="I54" s="190">
        <v>6.8</v>
      </c>
      <c r="J54" s="190">
        <v>8.75</v>
      </c>
      <c r="K54" s="89"/>
    </row>
    <row r="55" spans="1:11" s="90" customFormat="1" ht="11.25" customHeight="1">
      <c r="A55" s="92" t="s">
        <v>42</v>
      </c>
      <c r="B55" s="86"/>
      <c r="C55" s="87">
        <v>151</v>
      </c>
      <c r="D55" s="87">
        <v>98</v>
      </c>
      <c r="E55" s="87">
        <v>91</v>
      </c>
      <c r="F55" s="88"/>
      <c r="G55" s="88"/>
      <c r="H55" s="190">
        <v>4.53</v>
      </c>
      <c r="I55" s="190">
        <v>3.146</v>
      </c>
      <c r="J55" s="190">
        <v>2.666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80</v>
      </c>
      <c r="D58" s="87">
        <v>90</v>
      </c>
      <c r="E58" s="87">
        <v>71</v>
      </c>
      <c r="F58" s="88"/>
      <c r="G58" s="88"/>
      <c r="H58" s="190">
        <v>2.88</v>
      </c>
      <c r="I58" s="190">
        <v>1.44</v>
      </c>
      <c r="J58" s="190">
        <v>1.42</v>
      </c>
      <c r="K58" s="89"/>
    </row>
    <row r="59" spans="1:11" s="81" customFormat="1" ht="11.25" customHeight="1">
      <c r="A59" s="93" t="s">
        <v>46</v>
      </c>
      <c r="B59" s="94"/>
      <c r="C59" s="95">
        <v>531</v>
      </c>
      <c r="D59" s="95">
        <v>388</v>
      </c>
      <c r="E59" s="95">
        <v>412</v>
      </c>
      <c r="F59" s="96">
        <v>106.18556701030928</v>
      </c>
      <c r="G59" s="97"/>
      <c r="H59" s="191">
        <v>16.86</v>
      </c>
      <c r="I59" s="192">
        <v>11.386</v>
      </c>
      <c r="J59" s="192">
        <v>12.836</v>
      </c>
      <c r="K59" s="98">
        <v>112.73493764271915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216</v>
      </c>
      <c r="D61" s="87">
        <v>196</v>
      </c>
      <c r="E61" s="87">
        <v>216</v>
      </c>
      <c r="F61" s="88"/>
      <c r="G61" s="88"/>
      <c r="H61" s="190">
        <v>5.4</v>
      </c>
      <c r="I61" s="190">
        <v>4.866</v>
      </c>
      <c r="J61" s="190">
        <v>6.48</v>
      </c>
      <c r="K61" s="89"/>
    </row>
    <row r="62" spans="1:11" s="90" customFormat="1" ht="11.25" customHeight="1">
      <c r="A62" s="92" t="s">
        <v>48</v>
      </c>
      <c r="B62" s="86"/>
      <c r="C62" s="87">
        <v>103</v>
      </c>
      <c r="D62" s="87">
        <v>104</v>
      </c>
      <c r="E62" s="87">
        <v>104</v>
      </c>
      <c r="F62" s="88"/>
      <c r="G62" s="88"/>
      <c r="H62" s="190">
        <v>1.505</v>
      </c>
      <c r="I62" s="190">
        <v>1.528</v>
      </c>
      <c r="J62" s="190">
        <v>1.234</v>
      </c>
      <c r="K62" s="89"/>
    </row>
    <row r="63" spans="1:11" s="90" customFormat="1" ht="11.25" customHeight="1">
      <c r="A63" s="92" t="s">
        <v>49</v>
      </c>
      <c r="B63" s="86"/>
      <c r="C63" s="87">
        <v>115</v>
      </c>
      <c r="D63" s="87">
        <v>115</v>
      </c>
      <c r="E63" s="87">
        <v>118</v>
      </c>
      <c r="F63" s="88"/>
      <c r="G63" s="88"/>
      <c r="H63" s="190">
        <v>2.185</v>
      </c>
      <c r="I63" s="190">
        <v>2.185</v>
      </c>
      <c r="J63" s="190">
        <v>2.242</v>
      </c>
      <c r="K63" s="89"/>
    </row>
    <row r="64" spans="1:11" s="81" customFormat="1" ht="11.25" customHeight="1">
      <c r="A64" s="93" t="s">
        <v>50</v>
      </c>
      <c r="B64" s="94"/>
      <c r="C64" s="95">
        <v>434</v>
      </c>
      <c r="D64" s="95">
        <v>415</v>
      </c>
      <c r="E64" s="95">
        <v>438</v>
      </c>
      <c r="F64" s="96">
        <v>105.5421686746988</v>
      </c>
      <c r="G64" s="97"/>
      <c r="H64" s="191">
        <v>9.09</v>
      </c>
      <c r="I64" s="192">
        <v>8.579</v>
      </c>
      <c r="J64" s="192">
        <v>9.956</v>
      </c>
      <c r="K64" s="98">
        <v>116.05082177409953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340</v>
      </c>
      <c r="D66" s="95">
        <v>276</v>
      </c>
      <c r="E66" s="95">
        <v>450</v>
      </c>
      <c r="F66" s="96">
        <v>163.04347826086956</v>
      </c>
      <c r="G66" s="97"/>
      <c r="H66" s="191">
        <v>8.874</v>
      </c>
      <c r="I66" s="192">
        <v>12.9</v>
      </c>
      <c r="J66" s="192">
        <v>13.545</v>
      </c>
      <c r="K66" s="98">
        <v>105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56</v>
      </c>
      <c r="D72" s="87">
        <v>86</v>
      </c>
      <c r="E72" s="87">
        <v>86</v>
      </c>
      <c r="F72" s="88"/>
      <c r="G72" s="88"/>
      <c r="H72" s="190">
        <v>1.202</v>
      </c>
      <c r="I72" s="190">
        <v>2.064</v>
      </c>
      <c r="J72" s="190">
        <v>2.568</v>
      </c>
      <c r="K72" s="89"/>
    </row>
    <row r="73" spans="1:11" s="90" customFormat="1" ht="11.25" customHeight="1">
      <c r="A73" s="92" t="s">
        <v>56</v>
      </c>
      <c r="B73" s="86"/>
      <c r="C73" s="87">
        <v>305</v>
      </c>
      <c r="D73" s="87">
        <v>310</v>
      </c>
      <c r="E73" s="87">
        <v>263</v>
      </c>
      <c r="F73" s="88"/>
      <c r="G73" s="88"/>
      <c r="H73" s="190">
        <v>5.954</v>
      </c>
      <c r="I73" s="190">
        <v>9.672</v>
      </c>
      <c r="J73" s="190">
        <v>6.312</v>
      </c>
      <c r="K73" s="89"/>
    </row>
    <row r="74" spans="1:11" s="90" customFormat="1" ht="11.25" customHeight="1">
      <c r="A74" s="92" t="s">
        <v>57</v>
      </c>
      <c r="B74" s="86"/>
      <c r="C74" s="87">
        <v>60</v>
      </c>
      <c r="D74" s="87">
        <v>48</v>
      </c>
      <c r="E74" s="87">
        <v>45</v>
      </c>
      <c r="F74" s="88"/>
      <c r="G74" s="88"/>
      <c r="H74" s="190">
        <v>1.185</v>
      </c>
      <c r="I74" s="190">
        <v>1.44</v>
      </c>
      <c r="J74" s="190">
        <v>1.35</v>
      </c>
      <c r="K74" s="89"/>
    </row>
    <row r="75" spans="1:11" s="90" customFormat="1" ht="11.25" customHeight="1">
      <c r="A75" s="92" t="s">
        <v>58</v>
      </c>
      <c r="B75" s="86"/>
      <c r="C75" s="87">
        <v>27</v>
      </c>
      <c r="D75" s="87">
        <v>9</v>
      </c>
      <c r="E75" s="87">
        <v>10</v>
      </c>
      <c r="F75" s="88"/>
      <c r="G75" s="88"/>
      <c r="H75" s="190">
        <v>0.836</v>
      </c>
      <c r="I75" s="190">
        <v>0.415</v>
      </c>
      <c r="J75" s="190">
        <v>0.225</v>
      </c>
      <c r="K75" s="89"/>
    </row>
    <row r="76" spans="1:11" s="90" customFormat="1" ht="11.25" customHeight="1">
      <c r="A76" s="92" t="s">
        <v>59</v>
      </c>
      <c r="B76" s="86"/>
      <c r="C76" s="87">
        <v>15</v>
      </c>
      <c r="D76" s="87">
        <v>5</v>
      </c>
      <c r="E76" s="87">
        <v>1</v>
      </c>
      <c r="F76" s="88"/>
      <c r="G76" s="88"/>
      <c r="H76" s="190">
        <v>0.375</v>
      </c>
      <c r="I76" s="190">
        <v>0.1</v>
      </c>
      <c r="J76" s="190">
        <v>0.018</v>
      </c>
      <c r="K76" s="89"/>
    </row>
    <row r="77" spans="1:11" s="90" customFormat="1" ht="11.25" customHeight="1">
      <c r="A77" s="92" t="s">
        <v>60</v>
      </c>
      <c r="B77" s="86"/>
      <c r="C77" s="87">
        <v>15</v>
      </c>
      <c r="D77" s="87">
        <v>19</v>
      </c>
      <c r="E77" s="87">
        <v>19</v>
      </c>
      <c r="F77" s="88"/>
      <c r="G77" s="88"/>
      <c r="H77" s="190">
        <v>0.375</v>
      </c>
      <c r="I77" s="190">
        <v>0.551</v>
      </c>
      <c r="J77" s="190">
        <v>0.551</v>
      </c>
      <c r="K77" s="89"/>
    </row>
    <row r="78" spans="1:11" s="90" customFormat="1" ht="11.25" customHeight="1">
      <c r="A78" s="92" t="s">
        <v>61</v>
      </c>
      <c r="B78" s="86"/>
      <c r="C78" s="87">
        <v>200</v>
      </c>
      <c r="D78" s="87">
        <v>233</v>
      </c>
      <c r="E78" s="87">
        <v>160</v>
      </c>
      <c r="F78" s="88"/>
      <c r="G78" s="88"/>
      <c r="H78" s="190">
        <v>6</v>
      </c>
      <c r="I78" s="190">
        <v>6.654</v>
      </c>
      <c r="J78" s="190">
        <v>5.28</v>
      </c>
      <c r="K78" s="89"/>
    </row>
    <row r="79" spans="1:11" s="90" customFormat="1" ht="11.25" customHeight="1">
      <c r="A79" s="92" t="s">
        <v>62</v>
      </c>
      <c r="B79" s="86"/>
      <c r="C79" s="87">
        <v>300</v>
      </c>
      <c r="D79" s="87">
        <v>300</v>
      </c>
      <c r="E79" s="87">
        <v>200</v>
      </c>
      <c r="F79" s="88"/>
      <c r="G79" s="88"/>
      <c r="H79" s="190">
        <v>9</v>
      </c>
      <c r="I79" s="190">
        <v>9</v>
      </c>
      <c r="J79" s="190">
        <v>6</v>
      </c>
      <c r="K79" s="89"/>
    </row>
    <row r="80" spans="1:11" s="81" customFormat="1" ht="11.25" customHeight="1">
      <c r="A80" s="99" t="s">
        <v>63</v>
      </c>
      <c r="B80" s="94"/>
      <c r="C80" s="95">
        <v>978</v>
      </c>
      <c r="D80" s="95">
        <v>1010</v>
      </c>
      <c r="E80" s="95">
        <v>784</v>
      </c>
      <c r="F80" s="96">
        <v>77.62376237623762</v>
      </c>
      <c r="G80" s="97"/>
      <c r="H80" s="191">
        <v>24.927</v>
      </c>
      <c r="I80" s="192">
        <v>29.896</v>
      </c>
      <c r="J80" s="192">
        <v>22.304000000000002</v>
      </c>
      <c r="K80" s="98">
        <v>74.6052983676746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193</v>
      </c>
      <c r="D82" s="87">
        <v>174</v>
      </c>
      <c r="E82" s="87">
        <v>174</v>
      </c>
      <c r="F82" s="88"/>
      <c r="G82" s="88"/>
      <c r="H82" s="190">
        <v>3.387</v>
      </c>
      <c r="I82" s="190">
        <v>6.15</v>
      </c>
      <c r="J82" s="190">
        <v>6.15</v>
      </c>
      <c r="K82" s="89"/>
    </row>
    <row r="83" spans="1:11" s="90" customFormat="1" ht="11.25" customHeight="1">
      <c r="A83" s="92" t="s">
        <v>65</v>
      </c>
      <c r="B83" s="86"/>
      <c r="C83" s="87">
        <v>343</v>
      </c>
      <c r="D83" s="87">
        <v>371</v>
      </c>
      <c r="E83" s="87">
        <v>371</v>
      </c>
      <c r="F83" s="88"/>
      <c r="G83" s="88"/>
      <c r="H83" s="190">
        <v>6.468</v>
      </c>
      <c r="I83" s="190">
        <v>8.075</v>
      </c>
      <c r="J83" s="190">
        <v>8.075</v>
      </c>
      <c r="K83" s="89"/>
    </row>
    <row r="84" spans="1:11" s="81" customFormat="1" ht="11.25" customHeight="1">
      <c r="A84" s="93" t="s">
        <v>66</v>
      </c>
      <c r="B84" s="94"/>
      <c r="C84" s="95">
        <v>536</v>
      </c>
      <c r="D84" s="95">
        <v>545</v>
      </c>
      <c r="E84" s="95">
        <v>545</v>
      </c>
      <c r="F84" s="96">
        <v>100</v>
      </c>
      <c r="G84" s="97"/>
      <c r="H84" s="191">
        <v>9.855</v>
      </c>
      <c r="I84" s="192">
        <v>14.225</v>
      </c>
      <c r="J84" s="192">
        <v>14.225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17967</v>
      </c>
      <c r="D87" s="106">
        <v>16851</v>
      </c>
      <c r="E87" s="106">
        <v>17166</v>
      </c>
      <c r="F87" s="107">
        <v>101.8693252625957</v>
      </c>
      <c r="G87" s="97"/>
      <c r="H87" s="195">
        <v>723.4590000000003</v>
      </c>
      <c r="I87" s="196">
        <v>632.2789999999999</v>
      </c>
      <c r="J87" s="196">
        <v>702.461</v>
      </c>
      <c r="K87" s="107">
        <v>111.09984674487058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7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4655</v>
      </c>
      <c r="D9" s="87">
        <v>4445</v>
      </c>
      <c r="E9" s="87">
        <v>4419</v>
      </c>
      <c r="F9" s="88"/>
      <c r="G9" s="88"/>
      <c r="H9" s="190">
        <v>102.727</v>
      </c>
      <c r="I9" s="190">
        <v>72.627</v>
      </c>
      <c r="J9" s="190">
        <v>85.734</v>
      </c>
      <c r="K9" s="89"/>
    </row>
    <row r="10" spans="1:11" s="90" customFormat="1" ht="11.25" customHeight="1">
      <c r="A10" s="92" t="s">
        <v>8</v>
      </c>
      <c r="B10" s="86"/>
      <c r="C10" s="87">
        <v>4522</v>
      </c>
      <c r="D10" s="87">
        <v>3466</v>
      </c>
      <c r="E10" s="87">
        <v>4238</v>
      </c>
      <c r="F10" s="88"/>
      <c r="G10" s="88"/>
      <c r="H10" s="190">
        <v>68.115</v>
      </c>
      <c r="I10" s="190">
        <v>46.814</v>
      </c>
      <c r="J10" s="190">
        <v>60.679</v>
      </c>
      <c r="K10" s="89"/>
    </row>
    <row r="11" spans="1:11" s="90" customFormat="1" ht="11.25" customHeight="1">
      <c r="A11" s="85" t="s">
        <v>9</v>
      </c>
      <c r="B11" s="86"/>
      <c r="C11" s="87">
        <v>6598</v>
      </c>
      <c r="D11" s="87">
        <v>5527</v>
      </c>
      <c r="E11" s="87">
        <v>6324</v>
      </c>
      <c r="F11" s="88"/>
      <c r="G11" s="88"/>
      <c r="H11" s="190">
        <v>158.35</v>
      </c>
      <c r="I11" s="190">
        <v>116.68</v>
      </c>
      <c r="J11" s="190">
        <v>130.496</v>
      </c>
      <c r="K11" s="89"/>
    </row>
    <row r="12" spans="1:11" s="90" customFormat="1" ht="11.25" customHeight="1">
      <c r="A12" s="92" t="s">
        <v>10</v>
      </c>
      <c r="B12" s="86"/>
      <c r="C12" s="87">
        <v>2927</v>
      </c>
      <c r="D12" s="87">
        <v>2392</v>
      </c>
      <c r="E12" s="87">
        <v>2789</v>
      </c>
      <c r="F12" s="88"/>
      <c r="G12" s="88"/>
      <c r="H12" s="190">
        <v>52.542</v>
      </c>
      <c r="I12" s="190">
        <v>49.093</v>
      </c>
      <c r="J12" s="190">
        <v>44.83</v>
      </c>
      <c r="K12" s="89"/>
    </row>
    <row r="13" spans="1:11" s="81" customFormat="1" ht="11.25" customHeight="1">
      <c r="A13" s="93" t="s">
        <v>11</v>
      </c>
      <c r="B13" s="94"/>
      <c r="C13" s="95">
        <v>18702</v>
      </c>
      <c r="D13" s="95">
        <v>15830</v>
      </c>
      <c r="E13" s="95">
        <v>17770</v>
      </c>
      <c r="F13" s="96">
        <v>112.25521162349969</v>
      </c>
      <c r="G13" s="97"/>
      <c r="H13" s="191">
        <v>381.73400000000004</v>
      </c>
      <c r="I13" s="192">
        <v>285.214</v>
      </c>
      <c r="J13" s="192">
        <v>321.739</v>
      </c>
      <c r="K13" s="98">
        <v>112.80617360999109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420</v>
      </c>
      <c r="D15" s="95">
        <v>430</v>
      </c>
      <c r="E15" s="95">
        <v>340</v>
      </c>
      <c r="F15" s="96">
        <v>79.06976744186046</v>
      </c>
      <c r="G15" s="97"/>
      <c r="H15" s="191">
        <v>7.77</v>
      </c>
      <c r="I15" s="192">
        <v>7.74</v>
      </c>
      <c r="J15" s="192">
        <v>5.8</v>
      </c>
      <c r="K15" s="98">
        <v>74.93540051679587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138</v>
      </c>
      <c r="D17" s="95">
        <v>147</v>
      </c>
      <c r="E17" s="95">
        <v>147</v>
      </c>
      <c r="F17" s="96">
        <v>100</v>
      </c>
      <c r="G17" s="97"/>
      <c r="H17" s="191">
        <v>3.484</v>
      </c>
      <c r="I17" s="192">
        <v>4.41</v>
      </c>
      <c r="J17" s="192">
        <v>5.145</v>
      </c>
      <c r="K17" s="98">
        <v>116.66666666666666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1243</v>
      </c>
      <c r="D19" s="87">
        <v>1242</v>
      </c>
      <c r="E19" s="87">
        <v>1093</v>
      </c>
      <c r="F19" s="88"/>
      <c r="G19" s="88"/>
      <c r="H19" s="190">
        <v>49.2</v>
      </c>
      <c r="I19" s="190">
        <v>37.245</v>
      </c>
      <c r="J19" s="190">
        <v>41.96</v>
      </c>
      <c r="K19" s="89"/>
    </row>
    <row r="20" spans="1:11" s="90" customFormat="1" ht="11.25" customHeight="1">
      <c r="A20" s="92" t="s">
        <v>15</v>
      </c>
      <c r="B20" s="86"/>
      <c r="C20" s="87">
        <v>160</v>
      </c>
      <c r="D20" s="87">
        <v>150</v>
      </c>
      <c r="E20" s="87">
        <v>150</v>
      </c>
      <c r="F20" s="88"/>
      <c r="G20" s="88"/>
      <c r="H20" s="190">
        <v>3.5</v>
      </c>
      <c r="I20" s="190">
        <v>3.215</v>
      </c>
      <c r="J20" s="190">
        <v>4.44</v>
      </c>
      <c r="K20" s="89"/>
    </row>
    <row r="21" spans="1:11" s="90" customFormat="1" ht="11.25" customHeight="1">
      <c r="A21" s="92" t="s">
        <v>16</v>
      </c>
      <c r="B21" s="86"/>
      <c r="C21" s="87">
        <v>205</v>
      </c>
      <c r="D21" s="87">
        <v>205</v>
      </c>
      <c r="E21" s="87">
        <v>214</v>
      </c>
      <c r="F21" s="88"/>
      <c r="G21" s="88"/>
      <c r="H21" s="190">
        <v>4.84</v>
      </c>
      <c r="I21" s="190">
        <v>4.951</v>
      </c>
      <c r="J21" s="190">
        <v>5.899</v>
      </c>
      <c r="K21" s="89"/>
    </row>
    <row r="22" spans="1:11" s="81" customFormat="1" ht="11.25" customHeight="1">
      <c r="A22" s="93" t="s">
        <v>17</v>
      </c>
      <c r="B22" s="94"/>
      <c r="C22" s="95">
        <v>1608</v>
      </c>
      <c r="D22" s="95">
        <v>1597</v>
      </c>
      <c r="E22" s="95">
        <v>1457</v>
      </c>
      <c r="F22" s="96">
        <v>91.23356293049467</v>
      </c>
      <c r="G22" s="97"/>
      <c r="H22" s="191">
        <v>57.540000000000006</v>
      </c>
      <c r="I22" s="192">
        <v>45.410999999999994</v>
      </c>
      <c r="J22" s="192">
        <v>52.299</v>
      </c>
      <c r="K22" s="98">
        <v>115.16813106956465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371</v>
      </c>
      <c r="D24" s="95">
        <v>313</v>
      </c>
      <c r="E24" s="95">
        <v>296</v>
      </c>
      <c r="F24" s="96">
        <v>94.56869009584665</v>
      </c>
      <c r="G24" s="97"/>
      <c r="H24" s="191">
        <v>12.101</v>
      </c>
      <c r="I24" s="192">
        <v>8.726</v>
      </c>
      <c r="J24" s="192">
        <v>8.927</v>
      </c>
      <c r="K24" s="98">
        <v>102.30346092138436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760</v>
      </c>
      <c r="D26" s="95">
        <v>634</v>
      </c>
      <c r="E26" s="95">
        <v>600</v>
      </c>
      <c r="F26" s="96">
        <v>94.6372239747634</v>
      </c>
      <c r="G26" s="97"/>
      <c r="H26" s="191">
        <v>38</v>
      </c>
      <c r="I26" s="192">
        <v>29.539</v>
      </c>
      <c r="J26" s="192">
        <v>29.8</v>
      </c>
      <c r="K26" s="98">
        <v>100.88357764311587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61</v>
      </c>
      <c r="D28" s="87">
        <v>114</v>
      </c>
      <c r="E28" s="87">
        <v>123</v>
      </c>
      <c r="F28" s="88"/>
      <c r="G28" s="88"/>
      <c r="H28" s="190">
        <v>1.679</v>
      </c>
      <c r="I28" s="190">
        <v>3.132</v>
      </c>
      <c r="J28" s="190">
        <v>3.345</v>
      </c>
      <c r="K28" s="89"/>
    </row>
    <row r="29" spans="1:11" s="90" customFormat="1" ht="11.25" customHeight="1">
      <c r="A29" s="92" t="s">
        <v>21</v>
      </c>
      <c r="B29" s="86"/>
      <c r="C29" s="87">
        <v>173</v>
      </c>
      <c r="D29" s="87">
        <v>181</v>
      </c>
      <c r="E29" s="87">
        <v>230</v>
      </c>
      <c r="F29" s="88"/>
      <c r="G29" s="88"/>
      <c r="H29" s="190">
        <v>4.325</v>
      </c>
      <c r="I29" s="190">
        <v>3.167</v>
      </c>
      <c r="J29" s="190">
        <v>3.91</v>
      </c>
      <c r="K29" s="89"/>
    </row>
    <row r="30" spans="1:11" s="90" customFormat="1" ht="11.25" customHeight="1">
      <c r="A30" s="92" t="s">
        <v>22</v>
      </c>
      <c r="B30" s="86"/>
      <c r="C30" s="87">
        <v>200</v>
      </c>
      <c r="D30" s="87">
        <v>189</v>
      </c>
      <c r="E30" s="87">
        <v>177</v>
      </c>
      <c r="F30" s="88"/>
      <c r="G30" s="88"/>
      <c r="H30" s="190">
        <v>6.71</v>
      </c>
      <c r="I30" s="190">
        <v>6.42</v>
      </c>
      <c r="J30" s="190">
        <v>5.939</v>
      </c>
      <c r="K30" s="89"/>
    </row>
    <row r="31" spans="1:11" s="81" customFormat="1" ht="11.25" customHeight="1">
      <c r="A31" s="99" t="s">
        <v>23</v>
      </c>
      <c r="B31" s="94"/>
      <c r="C31" s="95">
        <v>434</v>
      </c>
      <c r="D31" s="95">
        <v>484</v>
      </c>
      <c r="E31" s="95">
        <v>530</v>
      </c>
      <c r="F31" s="96">
        <v>109.50413223140495</v>
      </c>
      <c r="G31" s="97"/>
      <c r="H31" s="191">
        <v>12.714</v>
      </c>
      <c r="I31" s="192">
        <v>12.719</v>
      </c>
      <c r="J31" s="192">
        <v>13.194</v>
      </c>
      <c r="K31" s="98">
        <v>103.73457032785598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292</v>
      </c>
      <c r="D33" s="87">
        <v>295</v>
      </c>
      <c r="E33" s="87">
        <v>246</v>
      </c>
      <c r="F33" s="88"/>
      <c r="G33" s="88"/>
      <c r="H33" s="190">
        <v>6.675</v>
      </c>
      <c r="I33" s="190">
        <v>7.278</v>
      </c>
      <c r="J33" s="190">
        <v>5.732</v>
      </c>
      <c r="K33" s="89"/>
    </row>
    <row r="34" spans="1:11" s="90" customFormat="1" ht="11.25" customHeight="1">
      <c r="A34" s="92" t="s">
        <v>25</v>
      </c>
      <c r="B34" s="86"/>
      <c r="C34" s="87">
        <v>239</v>
      </c>
      <c r="D34" s="87">
        <v>195</v>
      </c>
      <c r="E34" s="87">
        <v>110</v>
      </c>
      <c r="F34" s="88"/>
      <c r="G34" s="88"/>
      <c r="H34" s="190">
        <v>5.859</v>
      </c>
      <c r="I34" s="190">
        <v>4.587</v>
      </c>
      <c r="J34" s="190">
        <v>2.318</v>
      </c>
      <c r="K34" s="89"/>
    </row>
    <row r="35" spans="1:11" s="90" customFormat="1" ht="11.25" customHeight="1">
      <c r="A35" s="92" t="s">
        <v>26</v>
      </c>
      <c r="B35" s="86"/>
      <c r="C35" s="87">
        <v>214</v>
      </c>
      <c r="D35" s="87">
        <v>172</v>
      </c>
      <c r="E35" s="87">
        <v>116</v>
      </c>
      <c r="F35" s="88"/>
      <c r="G35" s="88"/>
      <c r="H35" s="190">
        <v>4.922</v>
      </c>
      <c r="I35" s="190">
        <v>3.518</v>
      </c>
      <c r="J35" s="190">
        <v>2.496</v>
      </c>
      <c r="K35" s="89"/>
    </row>
    <row r="36" spans="1:11" s="90" customFormat="1" ht="11.25" customHeight="1">
      <c r="A36" s="92" t="s">
        <v>27</v>
      </c>
      <c r="B36" s="86"/>
      <c r="C36" s="87">
        <v>182</v>
      </c>
      <c r="D36" s="87">
        <v>195</v>
      </c>
      <c r="E36" s="87">
        <v>195</v>
      </c>
      <c r="F36" s="88"/>
      <c r="G36" s="88"/>
      <c r="H36" s="190">
        <v>4.585</v>
      </c>
      <c r="I36" s="190">
        <v>4.04</v>
      </c>
      <c r="J36" s="190">
        <v>3.275</v>
      </c>
      <c r="K36" s="89"/>
    </row>
    <row r="37" spans="1:11" s="81" customFormat="1" ht="11.25" customHeight="1">
      <c r="A37" s="93" t="s">
        <v>28</v>
      </c>
      <c r="B37" s="94"/>
      <c r="C37" s="95">
        <v>927</v>
      </c>
      <c r="D37" s="95">
        <v>857</v>
      </c>
      <c r="E37" s="95">
        <v>667</v>
      </c>
      <c r="F37" s="96">
        <v>77.8296382730455</v>
      </c>
      <c r="G37" s="97"/>
      <c r="H37" s="191">
        <v>22.041</v>
      </c>
      <c r="I37" s="192">
        <v>19.423</v>
      </c>
      <c r="J37" s="192">
        <v>13.821000000000002</v>
      </c>
      <c r="K37" s="98">
        <v>71.15790557586368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1470</v>
      </c>
      <c r="D39" s="95">
        <v>1130</v>
      </c>
      <c r="E39" s="95">
        <v>1115</v>
      </c>
      <c r="F39" s="96">
        <v>98.67256637168141</v>
      </c>
      <c r="G39" s="97"/>
      <c r="H39" s="191">
        <v>47.7</v>
      </c>
      <c r="I39" s="192">
        <v>40.221</v>
      </c>
      <c r="J39" s="192">
        <v>39.68</v>
      </c>
      <c r="K39" s="98">
        <v>98.65493150344348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1408</v>
      </c>
      <c r="D41" s="87">
        <v>1279</v>
      </c>
      <c r="E41" s="87">
        <v>1294</v>
      </c>
      <c r="F41" s="88"/>
      <c r="G41" s="88"/>
      <c r="H41" s="190">
        <v>70.732</v>
      </c>
      <c r="I41" s="190">
        <v>61.429</v>
      </c>
      <c r="J41" s="190">
        <v>69.801</v>
      </c>
      <c r="K41" s="89"/>
    </row>
    <row r="42" spans="1:11" s="90" customFormat="1" ht="11.25" customHeight="1">
      <c r="A42" s="92" t="s">
        <v>31</v>
      </c>
      <c r="B42" s="86"/>
      <c r="C42" s="87">
        <v>2140</v>
      </c>
      <c r="D42" s="87">
        <v>1979</v>
      </c>
      <c r="E42" s="87">
        <v>1796</v>
      </c>
      <c r="F42" s="88"/>
      <c r="G42" s="88"/>
      <c r="H42" s="190">
        <v>87.365</v>
      </c>
      <c r="I42" s="190">
        <v>67.063</v>
      </c>
      <c r="J42" s="190">
        <v>72.423</v>
      </c>
      <c r="K42" s="89"/>
    </row>
    <row r="43" spans="1:11" s="90" customFormat="1" ht="11.25" customHeight="1">
      <c r="A43" s="92" t="s">
        <v>32</v>
      </c>
      <c r="B43" s="86"/>
      <c r="C43" s="87">
        <v>1301</v>
      </c>
      <c r="D43" s="87">
        <v>1142</v>
      </c>
      <c r="E43" s="87">
        <v>1162</v>
      </c>
      <c r="F43" s="88"/>
      <c r="G43" s="88"/>
      <c r="H43" s="190">
        <v>60.802</v>
      </c>
      <c r="I43" s="190">
        <v>43.226</v>
      </c>
      <c r="J43" s="190">
        <v>54.194</v>
      </c>
      <c r="K43" s="89"/>
    </row>
    <row r="44" spans="1:11" s="90" customFormat="1" ht="11.25" customHeight="1">
      <c r="A44" s="92" t="s">
        <v>33</v>
      </c>
      <c r="B44" s="86"/>
      <c r="C44" s="87">
        <v>818</v>
      </c>
      <c r="D44" s="87">
        <v>664</v>
      </c>
      <c r="E44" s="87">
        <v>675</v>
      </c>
      <c r="F44" s="88"/>
      <c r="G44" s="88"/>
      <c r="H44" s="190">
        <v>34.327</v>
      </c>
      <c r="I44" s="190">
        <v>24.763</v>
      </c>
      <c r="J44" s="190">
        <v>26.632</v>
      </c>
      <c r="K44" s="89"/>
    </row>
    <row r="45" spans="1:11" s="90" customFormat="1" ht="11.25" customHeight="1">
      <c r="A45" s="92" t="s">
        <v>34</v>
      </c>
      <c r="B45" s="86"/>
      <c r="C45" s="87">
        <v>3913</v>
      </c>
      <c r="D45" s="87">
        <v>3892</v>
      </c>
      <c r="E45" s="87">
        <v>4267</v>
      </c>
      <c r="F45" s="88"/>
      <c r="G45" s="88"/>
      <c r="H45" s="190">
        <v>184.836</v>
      </c>
      <c r="I45" s="190">
        <v>186.816</v>
      </c>
      <c r="J45" s="190">
        <v>200.166</v>
      </c>
      <c r="K45" s="89"/>
    </row>
    <row r="46" spans="1:11" s="90" customFormat="1" ht="11.25" customHeight="1">
      <c r="A46" s="92" t="s">
        <v>35</v>
      </c>
      <c r="B46" s="86"/>
      <c r="C46" s="87">
        <v>1872</v>
      </c>
      <c r="D46" s="87">
        <v>1886</v>
      </c>
      <c r="E46" s="87">
        <v>1849</v>
      </c>
      <c r="F46" s="88"/>
      <c r="G46" s="88"/>
      <c r="H46" s="190">
        <v>82.24</v>
      </c>
      <c r="I46" s="190">
        <v>79.44</v>
      </c>
      <c r="J46" s="190">
        <v>83.205</v>
      </c>
      <c r="K46" s="89"/>
    </row>
    <row r="47" spans="1:11" s="90" customFormat="1" ht="11.25" customHeight="1">
      <c r="A47" s="92" t="s">
        <v>36</v>
      </c>
      <c r="B47" s="86"/>
      <c r="C47" s="87">
        <v>339</v>
      </c>
      <c r="D47" s="87">
        <v>296</v>
      </c>
      <c r="E47" s="87">
        <v>323</v>
      </c>
      <c r="F47" s="88"/>
      <c r="G47" s="88"/>
      <c r="H47" s="190">
        <v>14.238</v>
      </c>
      <c r="I47" s="190">
        <v>13.275</v>
      </c>
      <c r="J47" s="190">
        <v>12.92</v>
      </c>
      <c r="K47" s="89"/>
    </row>
    <row r="48" spans="1:11" s="90" customFormat="1" ht="11.25" customHeight="1">
      <c r="A48" s="92" t="s">
        <v>37</v>
      </c>
      <c r="B48" s="86"/>
      <c r="C48" s="87">
        <v>4696</v>
      </c>
      <c r="D48" s="87">
        <v>4476</v>
      </c>
      <c r="E48" s="87">
        <v>4791</v>
      </c>
      <c r="F48" s="88"/>
      <c r="G48" s="88"/>
      <c r="H48" s="190">
        <v>232.422</v>
      </c>
      <c r="I48" s="190">
        <v>197.008</v>
      </c>
      <c r="J48" s="190">
        <v>241.953</v>
      </c>
      <c r="K48" s="89"/>
    </row>
    <row r="49" spans="1:11" s="90" customFormat="1" ht="11.25" customHeight="1">
      <c r="A49" s="92" t="s">
        <v>38</v>
      </c>
      <c r="B49" s="86"/>
      <c r="C49" s="87">
        <v>832</v>
      </c>
      <c r="D49" s="87">
        <v>789</v>
      </c>
      <c r="E49" s="87">
        <v>767</v>
      </c>
      <c r="F49" s="88"/>
      <c r="G49" s="88"/>
      <c r="H49" s="190">
        <v>42.41</v>
      </c>
      <c r="I49" s="190">
        <v>37.865</v>
      </c>
      <c r="J49" s="190">
        <v>39.115</v>
      </c>
      <c r="K49" s="89"/>
    </row>
    <row r="50" spans="1:11" s="81" customFormat="1" ht="11.25" customHeight="1">
      <c r="A50" s="99" t="s">
        <v>39</v>
      </c>
      <c r="B50" s="94"/>
      <c r="C50" s="95">
        <v>17319</v>
      </c>
      <c r="D50" s="95">
        <v>16403</v>
      </c>
      <c r="E50" s="95">
        <v>16924</v>
      </c>
      <c r="F50" s="96">
        <v>103.17624824727184</v>
      </c>
      <c r="G50" s="97"/>
      <c r="H50" s="191">
        <v>809.372</v>
      </c>
      <c r="I50" s="192">
        <v>710.885</v>
      </c>
      <c r="J50" s="192">
        <v>800.409</v>
      </c>
      <c r="K50" s="98">
        <v>112.59331678119527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725.22</v>
      </c>
      <c r="D52" s="95">
        <v>213</v>
      </c>
      <c r="E52" s="95">
        <v>221</v>
      </c>
      <c r="F52" s="96">
        <v>103.75586854460094</v>
      </c>
      <c r="G52" s="97"/>
      <c r="H52" s="191">
        <v>29</v>
      </c>
      <c r="I52" s="192">
        <v>8.062</v>
      </c>
      <c r="J52" s="192">
        <v>10.949</v>
      </c>
      <c r="K52" s="98">
        <v>135.809972711486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1150</v>
      </c>
      <c r="D54" s="87">
        <v>900</v>
      </c>
      <c r="E54" s="87">
        <v>950</v>
      </c>
      <c r="F54" s="88"/>
      <c r="G54" s="88"/>
      <c r="H54" s="190">
        <v>36.735</v>
      </c>
      <c r="I54" s="190">
        <v>32</v>
      </c>
      <c r="J54" s="190">
        <v>34.65</v>
      </c>
      <c r="K54" s="89"/>
    </row>
    <row r="55" spans="1:11" s="90" customFormat="1" ht="11.25" customHeight="1">
      <c r="A55" s="92" t="s">
        <v>42</v>
      </c>
      <c r="B55" s="86"/>
      <c r="C55" s="87">
        <v>255</v>
      </c>
      <c r="D55" s="87">
        <v>189</v>
      </c>
      <c r="E55" s="87">
        <v>158</v>
      </c>
      <c r="F55" s="88"/>
      <c r="G55" s="88"/>
      <c r="H55" s="190">
        <v>7.705</v>
      </c>
      <c r="I55" s="190">
        <v>5.964</v>
      </c>
      <c r="J55" s="190">
        <v>4.674</v>
      </c>
      <c r="K55" s="89"/>
    </row>
    <row r="56" spans="1:11" s="90" customFormat="1" ht="11.25" customHeight="1">
      <c r="A56" s="92" t="s">
        <v>43</v>
      </c>
      <c r="B56" s="86"/>
      <c r="C56" s="87">
        <v>84</v>
      </c>
      <c r="D56" s="87">
        <v>68</v>
      </c>
      <c r="E56" s="87">
        <v>63</v>
      </c>
      <c r="F56" s="88"/>
      <c r="G56" s="88"/>
      <c r="H56" s="190">
        <v>1.28</v>
      </c>
      <c r="I56" s="190">
        <v>0.978</v>
      </c>
      <c r="J56" s="190">
        <v>0.815</v>
      </c>
      <c r="K56" s="89"/>
    </row>
    <row r="57" spans="1:11" s="90" customFormat="1" ht="11.25" customHeight="1">
      <c r="A57" s="92" t="s">
        <v>44</v>
      </c>
      <c r="B57" s="86"/>
      <c r="C57" s="87">
        <v>22</v>
      </c>
      <c r="D57" s="87">
        <v>23</v>
      </c>
      <c r="E57" s="87">
        <v>23</v>
      </c>
      <c r="F57" s="88"/>
      <c r="G57" s="88"/>
      <c r="H57" s="190">
        <v>0.44</v>
      </c>
      <c r="I57" s="190">
        <v>0.372</v>
      </c>
      <c r="J57" s="190">
        <v>0.318</v>
      </c>
      <c r="K57" s="89"/>
    </row>
    <row r="58" spans="1:11" s="90" customFormat="1" ht="11.25" customHeight="1">
      <c r="A58" s="92" t="s">
        <v>45</v>
      </c>
      <c r="B58" s="86"/>
      <c r="C58" s="87">
        <v>230</v>
      </c>
      <c r="D58" s="87">
        <v>235</v>
      </c>
      <c r="E58" s="87">
        <v>216</v>
      </c>
      <c r="F58" s="88"/>
      <c r="G58" s="88"/>
      <c r="H58" s="190">
        <v>8.28</v>
      </c>
      <c r="I58" s="190">
        <v>5.79</v>
      </c>
      <c r="J58" s="190">
        <v>4.552</v>
      </c>
      <c r="K58" s="89"/>
    </row>
    <row r="59" spans="1:11" s="81" customFormat="1" ht="11.25" customHeight="1">
      <c r="A59" s="93" t="s">
        <v>46</v>
      </c>
      <c r="B59" s="94"/>
      <c r="C59" s="95">
        <v>1741</v>
      </c>
      <c r="D59" s="95">
        <v>1415</v>
      </c>
      <c r="E59" s="95">
        <v>1410</v>
      </c>
      <c r="F59" s="96">
        <v>99.64664310954063</v>
      </c>
      <c r="G59" s="97"/>
      <c r="H59" s="191">
        <v>54.44</v>
      </c>
      <c r="I59" s="192">
        <v>45.104</v>
      </c>
      <c r="J59" s="192">
        <v>45.00899999999999</v>
      </c>
      <c r="K59" s="98">
        <v>99.78937566512947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953</v>
      </c>
      <c r="D61" s="87">
        <v>946</v>
      </c>
      <c r="E61" s="87">
        <v>1081</v>
      </c>
      <c r="F61" s="88"/>
      <c r="G61" s="88"/>
      <c r="H61" s="190">
        <v>26.647</v>
      </c>
      <c r="I61" s="190">
        <v>20.034</v>
      </c>
      <c r="J61" s="190">
        <v>29.44</v>
      </c>
      <c r="K61" s="89"/>
    </row>
    <row r="62" spans="1:11" s="90" customFormat="1" ht="11.25" customHeight="1">
      <c r="A62" s="92" t="s">
        <v>48</v>
      </c>
      <c r="B62" s="86"/>
      <c r="C62" s="87">
        <v>440</v>
      </c>
      <c r="D62" s="87">
        <v>437</v>
      </c>
      <c r="E62" s="87">
        <v>437</v>
      </c>
      <c r="F62" s="88"/>
      <c r="G62" s="88"/>
      <c r="H62" s="190">
        <v>11.272</v>
      </c>
      <c r="I62" s="190">
        <v>10.941</v>
      </c>
      <c r="J62" s="190">
        <v>10.627</v>
      </c>
      <c r="K62" s="89"/>
    </row>
    <row r="63" spans="1:11" s="90" customFormat="1" ht="11.25" customHeight="1">
      <c r="A63" s="92" t="s">
        <v>49</v>
      </c>
      <c r="B63" s="86"/>
      <c r="C63" s="87">
        <v>1006</v>
      </c>
      <c r="D63" s="87">
        <v>1019</v>
      </c>
      <c r="E63" s="87">
        <v>1047</v>
      </c>
      <c r="F63" s="88"/>
      <c r="G63" s="88"/>
      <c r="H63" s="190">
        <v>40.03</v>
      </c>
      <c r="I63" s="190">
        <v>42.413</v>
      </c>
      <c r="J63" s="190">
        <v>40.274</v>
      </c>
      <c r="K63" s="89"/>
    </row>
    <row r="64" spans="1:11" s="81" customFormat="1" ht="11.25" customHeight="1">
      <c r="A64" s="93" t="s">
        <v>50</v>
      </c>
      <c r="B64" s="94"/>
      <c r="C64" s="95">
        <v>2399</v>
      </c>
      <c r="D64" s="95">
        <v>2402</v>
      </c>
      <c r="E64" s="95">
        <v>2565</v>
      </c>
      <c r="F64" s="96">
        <v>106.78601165695254</v>
      </c>
      <c r="G64" s="97"/>
      <c r="H64" s="191">
        <v>77.949</v>
      </c>
      <c r="I64" s="192">
        <v>73.388</v>
      </c>
      <c r="J64" s="192">
        <v>80.34100000000001</v>
      </c>
      <c r="K64" s="98">
        <v>109.47430097563634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4680</v>
      </c>
      <c r="D66" s="95">
        <v>4494</v>
      </c>
      <c r="E66" s="95">
        <v>4712</v>
      </c>
      <c r="F66" s="96">
        <v>104.85091232754785</v>
      </c>
      <c r="G66" s="97"/>
      <c r="H66" s="191">
        <v>164.219</v>
      </c>
      <c r="I66" s="192">
        <v>158.64</v>
      </c>
      <c r="J66" s="192">
        <v>171.845</v>
      </c>
      <c r="K66" s="98">
        <v>108.32387796268281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490</v>
      </c>
      <c r="D68" s="87">
        <v>475</v>
      </c>
      <c r="E68" s="87">
        <v>500</v>
      </c>
      <c r="F68" s="88"/>
      <c r="G68" s="88"/>
      <c r="H68" s="190">
        <v>22.6</v>
      </c>
      <c r="I68" s="190">
        <v>17.834</v>
      </c>
      <c r="J68" s="190">
        <v>20</v>
      </c>
      <c r="K68" s="89"/>
    </row>
    <row r="69" spans="1:11" s="90" customFormat="1" ht="11.25" customHeight="1">
      <c r="A69" s="92" t="s">
        <v>53</v>
      </c>
      <c r="B69" s="86"/>
      <c r="C69" s="87">
        <v>190</v>
      </c>
      <c r="D69" s="87">
        <v>152</v>
      </c>
      <c r="E69" s="87">
        <v>180</v>
      </c>
      <c r="F69" s="88"/>
      <c r="G69" s="88"/>
      <c r="H69" s="190">
        <v>7.475</v>
      </c>
      <c r="I69" s="190">
        <v>5.274</v>
      </c>
      <c r="J69" s="190">
        <v>7</v>
      </c>
      <c r="K69" s="89"/>
    </row>
    <row r="70" spans="1:11" s="81" customFormat="1" ht="11.25" customHeight="1">
      <c r="A70" s="93" t="s">
        <v>54</v>
      </c>
      <c r="B70" s="94"/>
      <c r="C70" s="95">
        <v>680</v>
      </c>
      <c r="D70" s="95">
        <v>627</v>
      </c>
      <c r="E70" s="95">
        <v>680</v>
      </c>
      <c r="F70" s="96">
        <v>108.45295055821371</v>
      </c>
      <c r="G70" s="97"/>
      <c r="H70" s="191">
        <v>30.075000000000003</v>
      </c>
      <c r="I70" s="192">
        <v>23.108</v>
      </c>
      <c r="J70" s="192">
        <v>27</v>
      </c>
      <c r="K70" s="98">
        <v>116.84265189544746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430</v>
      </c>
      <c r="D72" s="87">
        <v>508</v>
      </c>
      <c r="E72" s="87">
        <v>451</v>
      </c>
      <c r="F72" s="88"/>
      <c r="G72" s="88"/>
      <c r="H72" s="190">
        <v>10.446</v>
      </c>
      <c r="I72" s="190">
        <v>12.58</v>
      </c>
      <c r="J72" s="190">
        <v>12.495</v>
      </c>
      <c r="K72" s="89"/>
    </row>
    <row r="73" spans="1:11" s="90" customFormat="1" ht="11.25" customHeight="1">
      <c r="A73" s="92" t="s">
        <v>56</v>
      </c>
      <c r="B73" s="86"/>
      <c r="C73" s="87">
        <v>1944</v>
      </c>
      <c r="D73" s="87">
        <v>1940</v>
      </c>
      <c r="E73" s="87">
        <v>1656</v>
      </c>
      <c r="F73" s="88"/>
      <c r="G73" s="88"/>
      <c r="H73" s="190">
        <v>57.832</v>
      </c>
      <c r="I73" s="190">
        <v>61.472</v>
      </c>
      <c r="J73" s="190">
        <v>43.529</v>
      </c>
      <c r="K73" s="89"/>
    </row>
    <row r="74" spans="1:11" s="90" customFormat="1" ht="11.25" customHeight="1">
      <c r="A74" s="92" t="s">
        <v>57</v>
      </c>
      <c r="B74" s="86"/>
      <c r="C74" s="87">
        <v>599</v>
      </c>
      <c r="D74" s="87">
        <v>476</v>
      </c>
      <c r="E74" s="87">
        <v>450</v>
      </c>
      <c r="F74" s="88"/>
      <c r="G74" s="88"/>
      <c r="H74" s="190">
        <v>19.163</v>
      </c>
      <c r="I74" s="190">
        <v>15.755</v>
      </c>
      <c r="J74" s="190">
        <v>14.895</v>
      </c>
      <c r="K74" s="89"/>
    </row>
    <row r="75" spans="1:11" s="90" customFormat="1" ht="11.25" customHeight="1">
      <c r="A75" s="92" t="s">
        <v>58</v>
      </c>
      <c r="B75" s="86"/>
      <c r="C75" s="87">
        <v>671</v>
      </c>
      <c r="D75" s="87">
        <v>572</v>
      </c>
      <c r="E75" s="87">
        <v>390</v>
      </c>
      <c r="F75" s="88"/>
      <c r="G75" s="88"/>
      <c r="H75" s="190">
        <v>20.838</v>
      </c>
      <c r="I75" s="190">
        <v>19.11</v>
      </c>
      <c r="J75" s="190">
        <v>14.667</v>
      </c>
      <c r="K75" s="89"/>
    </row>
    <row r="76" spans="1:11" s="90" customFormat="1" ht="11.25" customHeight="1">
      <c r="A76" s="92" t="s">
        <v>59</v>
      </c>
      <c r="B76" s="86"/>
      <c r="C76" s="87">
        <v>235</v>
      </c>
      <c r="D76" s="87">
        <v>193</v>
      </c>
      <c r="E76" s="87">
        <v>194</v>
      </c>
      <c r="F76" s="88"/>
      <c r="G76" s="88"/>
      <c r="H76" s="190">
        <v>6.925</v>
      </c>
      <c r="I76" s="190">
        <v>4.792</v>
      </c>
      <c r="J76" s="190">
        <v>4.843</v>
      </c>
      <c r="K76" s="89"/>
    </row>
    <row r="77" spans="1:11" s="90" customFormat="1" ht="11.25" customHeight="1">
      <c r="A77" s="92" t="s">
        <v>60</v>
      </c>
      <c r="B77" s="86"/>
      <c r="C77" s="87">
        <v>76</v>
      </c>
      <c r="D77" s="87">
        <v>85</v>
      </c>
      <c r="E77" s="87">
        <v>85</v>
      </c>
      <c r="F77" s="88"/>
      <c r="G77" s="88"/>
      <c r="H77" s="190">
        <v>2.2</v>
      </c>
      <c r="I77" s="190">
        <v>2.717</v>
      </c>
      <c r="J77" s="190">
        <v>2.717</v>
      </c>
      <c r="K77" s="89"/>
    </row>
    <row r="78" spans="1:11" s="90" customFormat="1" ht="11.25" customHeight="1">
      <c r="A78" s="92" t="s">
        <v>61</v>
      </c>
      <c r="B78" s="86"/>
      <c r="C78" s="87">
        <v>808</v>
      </c>
      <c r="D78" s="87">
        <v>860</v>
      </c>
      <c r="E78" s="87">
        <v>710</v>
      </c>
      <c r="F78" s="88"/>
      <c r="G78" s="88"/>
      <c r="H78" s="190">
        <v>30.855</v>
      </c>
      <c r="I78" s="190">
        <v>27.844</v>
      </c>
      <c r="J78" s="190">
        <v>23.61</v>
      </c>
      <c r="K78" s="89"/>
    </row>
    <row r="79" spans="1:11" s="90" customFormat="1" ht="11.25" customHeight="1">
      <c r="A79" s="92" t="s">
        <v>62</v>
      </c>
      <c r="B79" s="86"/>
      <c r="C79" s="87">
        <v>4800</v>
      </c>
      <c r="D79" s="87">
        <v>4430</v>
      </c>
      <c r="E79" s="87">
        <v>4530</v>
      </c>
      <c r="F79" s="88"/>
      <c r="G79" s="88"/>
      <c r="H79" s="190">
        <v>166.8</v>
      </c>
      <c r="I79" s="190">
        <v>153.85</v>
      </c>
      <c r="J79" s="190">
        <v>137.9</v>
      </c>
      <c r="K79" s="89"/>
    </row>
    <row r="80" spans="1:11" s="81" customFormat="1" ht="11.25" customHeight="1">
      <c r="A80" s="99" t="s">
        <v>63</v>
      </c>
      <c r="B80" s="94"/>
      <c r="C80" s="95">
        <v>9563</v>
      </c>
      <c r="D80" s="95">
        <v>9064</v>
      </c>
      <c r="E80" s="95">
        <v>8466</v>
      </c>
      <c r="F80" s="96">
        <v>93.40247131509267</v>
      </c>
      <c r="G80" s="97"/>
      <c r="H80" s="191">
        <v>315.05899999999997</v>
      </c>
      <c r="I80" s="192">
        <v>298.12</v>
      </c>
      <c r="J80" s="192">
        <v>254.656</v>
      </c>
      <c r="K80" s="98">
        <v>85.4206359855092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1393</v>
      </c>
      <c r="D82" s="87">
        <v>1346</v>
      </c>
      <c r="E82" s="87">
        <v>1344</v>
      </c>
      <c r="F82" s="88"/>
      <c r="G82" s="88"/>
      <c r="H82" s="190">
        <v>27.573</v>
      </c>
      <c r="I82" s="190">
        <v>54.138</v>
      </c>
      <c r="J82" s="190">
        <v>41.357</v>
      </c>
      <c r="K82" s="89"/>
    </row>
    <row r="83" spans="1:11" s="90" customFormat="1" ht="11.25" customHeight="1">
      <c r="A83" s="92" t="s">
        <v>65</v>
      </c>
      <c r="B83" s="86"/>
      <c r="C83" s="87">
        <v>2636</v>
      </c>
      <c r="D83" s="87">
        <v>2669</v>
      </c>
      <c r="E83" s="87">
        <v>2669</v>
      </c>
      <c r="F83" s="88"/>
      <c r="G83" s="88"/>
      <c r="H83" s="190">
        <v>50.578</v>
      </c>
      <c r="I83" s="190">
        <v>57.072</v>
      </c>
      <c r="J83" s="190">
        <v>54.09</v>
      </c>
      <c r="K83" s="89"/>
    </row>
    <row r="84" spans="1:11" s="81" customFormat="1" ht="11.25" customHeight="1">
      <c r="A84" s="93" t="s">
        <v>66</v>
      </c>
      <c r="B84" s="94"/>
      <c r="C84" s="95">
        <v>4029</v>
      </c>
      <c r="D84" s="95">
        <v>4015</v>
      </c>
      <c r="E84" s="95">
        <v>4013</v>
      </c>
      <c r="F84" s="96">
        <v>99.95018679950186</v>
      </c>
      <c r="G84" s="97"/>
      <c r="H84" s="191">
        <v>78.15100000000001</v>
      </c>
      <c r="I84" s="192">
        <v>111.21000000000001</v>
      </c>
      <c r="J84" s="192">
        <v>95.447</v>
      </c>
      <c r="K84" s="98">
        <v>85.82591493570722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65966.22</v>
      </c>
      <c r="D87" s="106">
        <v>60055</v>
      </c>
      <c r="E87" s="106">
        <v>61913</v>
      </c>
      <c r="F87" s="107">
        <v>103.09383065523271</v>
      </c>
      <c r="G87" s="97"/>
      <c r="H87" s="195">
        <v>2141.349</v>
      </c>
      <c r="I87" s="196">
        <v>1881.92</v>
      </c>
      <c r="J87" s="196">
        <v>1976.0610000000001</v>
      </c>
      <c r="K87" s="107">
        <v>105.00239117497024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>
        <v>47</v>
      </c>
      <c r="E28" s="87"/>
      <c r="F28" s="88"/>
      <c r="G28" s="88"/>
      <c r="H28" s="190"/>
      <c r="I28" s="190">
        <v>3.7</v>
      </c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>
        <v>47</v>
      </c>
      <c r="E31" s="95"/>
      <c r="F31" s="96"/>
      <c r="G31" s="97"/>
      <c r="H31" s="191"/>
      <c r="I31" s="192">
        <v>3.7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4810</v>
      </c>
      <c r="D73" s="87">
        <v>3890</v>
      </c>
      <c r="E73" s="87">
        <v>4790</v>
      </c>
      <c r="F73" s="88"/>
      <c r="G73" s="88"/>
      <c r="H73" s="190">
        <v>225.144</v>
      </c>
      <c r="I73" s="190">
        <v>202.28</v>
      </c>
      <c r="J73" s="190">
        <v>221.4</v>
      </c>
      <c r="K73" s="89"/>
    </row>
    <row r="74" spans="1:11" s="90" customFormat="1" ht="11.25" customHeight="1">
      <c r="A74" s="92" t="s">
        <v>57</v>
      </c>
      <c r="B74" s="86"/>
      <c r="C74" s="87">
        <v>19</v>
      </c>
      <c r="D74" s="87">
        <v>14</v>
      </c>
      <c r="E74" s="87">
        <v>13</v>
      </c>
      <c r="F74" s="88"/>
      <c r="G74" s="88"/>
      <c r="H74" s="190">
        <v>1.026</v>
      </c>
      <c r="I74" s="190">
        <v>0.84</v>
      </c>
      <c r="J74" s="190">
        <v>0.78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>
        <v>1</v>
      </c>
      <c r="D76" s="87"/>
      <c r="E76" s="87"/>
      <c r="F76" s="88"/>
      <c r="G76" s="88"/>
      <c r="H76" s="190">
        <v>0.08</v>
      </c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>
        <v>4100</v>
      </c>
      <c r="D79" s="87">
        <v>3860</v>
      </c>
      <c r="E79" s="87">
        <v>3820</v>
      </c>
      <c r="F79" s="88"/>
      <c r="G79" s="88"/>
      <c r="H79" s="190">
        <v>339.32</v>
      </c>
      <c r="I79" s="190">
        <v>328.1</v>
      </c>
      <c r="J79" s="190">
        <v>152.8</v>
      </c>
      <c r="K79" s="89"/>
    </row>
    <row r="80" spans="1:11" s="81" customFormat="1" ht="11.25" customHeight="1">
      <c r="A80" s="99" t="s">
        <v>63</v>
      </c>
      <c r="B80" s="94"/>
      <c r="C80" s="95">
        <v>8930</v>
      </c>
      <c r="D80" s="95">
        <v>7764</v>
      </c>
      <c r="E80" s="95">
        <v>8623</v>
      </c>
      <c r="F80" s="96">
        <v>111.06388459556929</v>
      </c>
      <c r="G80" s="97"/>
      <c r="H80" s="191">
        <v>565.57</v>
      </c>
      <c r="I80" s="192">
        <v>531.22</v>
      </c>
      <c r="J80" s="192">
        <v>374.98</v>
      </c>
      <c r="K80" s="98">
        <v>70.58845675991114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8930</v>
      </c>
      <c r="D87" s="106">
        <v>7811</v>
      </c>
      <c r="E87" s="106">
        <v>8623</v>
      </c>
      <c r="F87" s="107">
        <v>110.39559595442324</v>
      </c>
      <c r="G87" s="97"/>
      <c r="H87" s="195">
        <v>565.57</v>
      </c>
      <c r="I87" s="196">
        <v>534.9200000000001</v>
      </c>
      <c r="J87" s="196">
        <v>374.98</v>
      </c>
      <c r="K87" s="107">
        <v>70.10020189934943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84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1054</v>
      </c>
      <c r="D19" s="87">
        <v>922</v>
      </c>
      <c r="E19" s="87">
        <v>907</v>
      </c>
      <c r="F19" s="88"/>
      <c r="G19" s="88"/>
      <c r="H19" s="190">
        <v>110.67</v>
      </c>
      <c r="I19" s="190">
        <v>92.2</v>
      </c>
      <c r="J19" s="190">
        <v>95.235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1054</v>
      </c>
      <c r="D22" s="95">
        <v>922</v>
      </c>
      <c r="E22" s="95">
        <v>907</v>
      </c>
      <c r="F22" s="96">
        <v>98.37310195227765</v>
      </c>
      <c r="G22" s="97"/>
      <c r="H22" s="191">
        <v>110.67</v>
      </c>
      <c r="I22" s="192">
        <v>92.2</v>
      </c>
      <c r="J22" s="192">
        <v>95.235</v>
      </c>
      <c r="K22" s="98">
        <v>103.29175704989154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82</v>
      </c>
      <c r="D24" s="95">
        <v>225</v>
      </c>
      <c r="E24" s="95">
        <v>367</v>
      </c>
      <c r="F24" s="96">
        <v>163.11111111111111</v>
      </c>
      <c r="G24" s="97"/>
      <c r="H24" s="191">
        <v>6.922</v>
      </c>
      <c r="I24" s="192">
        <v>17.345</v>
      </c>
      <c r="J24" s="192">
        <v>29.41</v>
      </c>
      <c r="K24" s="98">
        <v>169.55895070625542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490</v>
      </c>
      <c r="D26" s="95">
        <v>640</v>
      </c>
      <c r="E26" s="95">
        <v>600</v>
      </c>
      <c r="F26" s="96">
        <v>93.75</v>
      </c>
      <c r="G26" s="97"/>
      <c r="H26" s="191">
        <v>47.846</v>
      </c>
      <c r="I26" s="192">
        <v>64.364</v>
      </c>
      <c r="J26" s="192">
        <v>58</v>
      </c>
      <c r="K26" s="98">
        <v>90.11248524019638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>
        <v>161</v>
      </c>
      <c r="E28" s="87">
        <v>415</v>
      </c>
      <c r="F28" s="88"/>
      <c r="G28" s="88"/>
      <c r="H28" s="190"/>
      <c r="I28" s="190">
        <v>13.2</v>
      </c>
      <c r="J28" s="190">
        <v>36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>
        <v>161</v>
      </c>
      <c r="E31" s="95">
        <v>415</v>
      </c>
      <c r="F31" s="96">
        <v>257.7639751552795</v>
      </c>
      <c r="G31" s="97"/>
      <c r="H31" s="191"/>
      <c r="I31" s="192">
        <v>13.2</v>
      </c>
      <c r="J31" s="192">
        <v>36</v>
      </c>
      <c r="K31" s="98">
        <v>272.72727272727275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1754</v>
      </c>
      <c r="D41" s="87">
        <v>1338</v>
      </c>
      <c r="E41" s="87">
        <v>1657</v>
      </c>
      <c r="F41" s="88"/>
      <c r="G41" s="88"/>
      <c r="H41" s="190">
        <v>175.554</v>
      </c>
      <c r="I41" s="190">
        <v>134.437</v>
      </c>
      <c r="J41" s="190">
        <v>159.072</v>
      </c>
      <c r="K41" s="89"/>
    </row>
    <row r="42" spans="1:11" s="90" customFormat="1" ht="11.25" customHeight="1">
      <c r="A42" s="92" t="s">
        <v>31</v>
      </c>
      <c r="B42" s="86"/>
      <c r="C42" s="87">
        <v>1467</v>
      </c>
      <c r="D42" s="87">
        <v>1312</v>
      </c>
      <c r="E42" s="87">
        <v>1623</v>
      </c>
      <c r="F42" s="88"/>
      <c r="G42" s="88"/>
      <c r="H42" s="190">
        <v>132.909</v>
      </c>
      <c r="I42" s="190">
        <v>116.499</v>
      </c>
      <c r="J42" s="190">
        <v>153.106</v>
      </c>
      <c r="K42" s="89"/>
    </row>
    <row r="43" spans="1:11" s="90" customFormat="1" ht="11.25" customHeight="1">
      <c r="A43" s="92" t="s">
        <v>32</v>
      </c>
      <c r="B43" s="86"/>
      <c r="C43" s="87">
        <v>4129</v>
      </c>
      <c r="D43" s="87">
        <v>3801</v>
      </c>
      <c r="E43" s="87">
        <v>7126</v>
      </c>
      <c r="F43" s="88"/>
      <c r="G43" s="88"/>
      <c r="H43" s="190">
        <v>317.89</v>
      </c>
      <c r="I43" s="190">
        <v>297.865</v>
      </c>
      <c r="J43" s="190">
        <v>641.34</v>
      </c>
      <c r="K43" s="89"/>
    </row>
    <row r="44" spans="1:11" s="90" customFormat="1" ht="11.25" customHeight="1">
      <c r="A44" s="92" t="s">
        <v>33</v>
      </c>
      <c r="B44" s="86"/>
      <c r="C44" s="87">
        <v>1530</v>
      </c>
      <c r="D44" s="87">
        <v>656</v>
      </c>
      <c r="E44" s="87">
        <v>1768</v>
      </c>
      <c r="F44" s="88"/>
      <c r="G44" s="88"/>
      <c r="H44" s="190">
        <v>50.26</v>
      </c>
      <c r="I44" s="190">
        <v>53.569</v>
      </c>
      <c r="J44" s="190">
        <v>190.944</v>
      </c>
      <c r="K44" s="89"/>
    </row>
    <row r="45" spans="1:11" s="90" customFormat="1" ht="11.25" customHeight="1">
      <c r="A45" s="92" t="s">
        <v>34</v>
      </c>
      <c r="B45" s="86"/>
      <c r="C45" s="87">
        <v>1442</v>
      </c>
      <c r="D45" s="87">
        <v>1192</v>
      </c>
      <c r="E45" s="87">
        <v>2675</v>
      </c>
      <c r="F45" s="88"/>
      <c r="G45" s="88"/>
      <c r="H45" s="190">
        <v>116.62</v>
      </c>
      <c r="I45" s="190">
        <v>105.623</v>
      </c>
      <c r="J45" s="190">
        <v>240.75</v>
      </c>
      <c r="K45" s="89"/>
    </row>
    <row r="46" spans="1:11" s="90" customFormat="1" ht="11.25" customHeight="1">
      <c r="A46" s="92" t="s">
        <v>35</v>
      </c>
      <c r="B46" s="86"/>
      <c r="C46" s="87">
        <v>882</v>
      </c>
      <c r="D46" s="87">
        <v>579</v>
      </c>
      <c r="E46" s="87">
        <v>789</v>
      </c>
      <c r="F46" s="88"/>
      <c r="G46" s="88"/>
      <c r="H46" s="190">
        <v>89.162</v>
      </c>
      <c r="I46" s="190">
        <v>62.439</v>
      </c>
      <c r="J46" s="190">
        <v>78.9</v>
      </c>
      <c r="K46" s="89"/>
    </row>
    <row r="47" spans="1:11" s="90" customFormat="1" ht="11.25" customHeight="1">
      <c r="A47" s="92" t="s">
        <v>36</v>
      </c>
      <c r="B47" s="86"/>
      <c r="C47" s="87">
        <v>260</v>
      </c>
      <c r="D47" s="87">
        <v>325</v>
      </c>
      <c r="E47" s="87">
        <v>458</v>
      </c>
      <c r="F47" s="88"/>
      <c r="G47" s="88"/>
      <c r="H47" s="190">
        <v>29.34</v>
      </c>
      <c r="I47" s="190">
        <v>25.507</v>
      </c>
      <c r="J47" s="190">
        <v>38.93</v>
      </c>
      <c r="K47" s="89"/>
    </row>
    <row r="48" spans="1:11" s="90" customFormat="1" ht="11.25" customHeight="1">
      <c r="A48" s="92" t="s">
        <v>37</v>
      </c>
      <c r="B48" s="86"/>
      <c r="C48" s="87">
        <v>5940</v>
      </c>
      <c r="D48" s="87">
        <v>4386</v>
      </c>
      <c r="E48" s="87">
        <v>6414</v>
      </c>
      <c r="F48" s="88"/>
      <c r="G48" s="88"/>
      <c r="H48" s="190">
        <v>396.63</v>
      </c>
      <c r="I48" s="190">
        <v>421.324</v>
      </c>
      <c r="J48" s="190">
        <v>673.47</v>
      </c>
      <c r="K48" s="89"/>
    </row>
    <row r="49" spans="1:11" s="90" customFormat="1" ht="11.25" customHeight="1">
      <c r="A49" s="92" t="s">
        <v>38</v>
      </c>
      <c r="B49" s="86"/>
      <c r="C49" s="87">
        <v>1594</v>
      </c>
      <c r="D49" s="87">
        <v>1395</v>
      </c>
      <c r="E49" s="87">
        <v>2065</v>
      </c>
      <c r="F49" s="88"/>
      <c r="G49" s="88"/>
      <c r="H49" s="190">
        <v>139.6</v>
      </c>
      <c r="I49" s="190">
        <v>134.253</v>
      </c>
      <c r="J49" s="190">
        <v>210.63</v>
      </c>
      <c r="K49" s="89"/>
    </row>
    <row r="50" spans="1:11" s="81" customFormat="1" ht="11.25" customHeight="1">
      <c r="A50" s="99" t="s">
        <v>39</v>
      </c>
      <c r="B50" s="94"/>
      <c r="C50" s="95">
        <v>18998</v>
      </c>
      <c r="D50" s="95">
        <v>14984</v>
      </c>
      <c r="E50" s="95">
        <v>24575</v>
      </c>
      <c r="F50" s="96">
        <v>164.0082754938601</v>
      </c>
      <c r="G50" s="97"/>
      <c r="H50" s="191">
        <v>1447.965</v>
      </c>
      <c r="I50" s="192">
        <v>1351.5159999999998</v>
      </c>
      <c r="J50" s="192">
        <v>2387.1420000000003</v>
      </c>
      <c r="K50" s="98">
        <v>176.62698776781042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0.04</v>
      </c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>
        <v>9</v>
      </c>
      <c r="D55" s="87">
        <v>12</v>
      </c>
      <c r="E55" s="87">
        <v>6</v>
      </c>
      <c r="F55" s="88"/>
      <c r="G55" s="88"/>
      <c r="H55" s="190">
        <v>0.855</v>
      </c>
      <c r="I55" s="190">
        <v>1.242</v>
      </c>
      <c r="J55" s="190">
        <v>0.552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>
        <v>9</v>
      </c>
      <c r="D59" s="95">
        <v>12</v>
      </c>
      <c r="E59" s="95">
        <v>6</v>
      </c>
      <c r="F59" s="96">
        <v>50</v>
      </c>
      <c r="G59" s="97"/>
      <c r="H59" s="191">
        <v>0.855</v>
      </c>
      <c r="I59" s="192">
        <v>1.242</v>
      </c>
      <c r="J59" s="192">
        <v>0.552</v>
      </c>
      <c r="K59" s="98">
        <v>44.44444444444445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/>
      <c r="I80" s="192"/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20633.04</v>
      </c>
      <c r="D87" s="106">
        <v>16944</v>
      </c>
      <c r="E87" s="106">
        <v>26870</v>
      </c>
      <c r="F87" s="107">
        <v>158.58120868744098</v>
      </c>
      <c r="G87" s="97"/>
      <c r="H87" s="195">
        <v>1614.2579999999998</v>
      </c>
      <c r="I87" s="196">
        <v>1539.8669999999997</v>
      </c>
      <c r="J87" s="196">
        <v>2606.3390000000004</v>
      </c>
      <c r="K87" s="107">
        <v>169.25740989319215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7"/>
  <sheetViews>
    <sheetView tabSelected="1" view="pageBreakPreview" zoomScale="60" zoomScaleNormal="60" zoomScalePageLayoutView="0" workbookViewId="0" topLeftCell="A1">
      <selection activeCell="Q14" sqref="Q14"/>
    </sheetView>
  </sheetViews>
  <sheetFormatPr defaultColWidth="11.57421875" defaultRowHeight="15"/>
  <cols>
    <col min="1" max="4" width="11.57421875" style="6" customWidth="1"/>
    <col min="5" max="5" width="1.8515625" style="6" customWidth="1"/>
    <col min="6" max="16384" width="11.57421875" style="6" customWidth="1"/>
  </cols>
  <sheetData>
    <row r="1" spans="1:9" ht="12">
      <c r="A1" s="143"/>
      <c r="B1" s="143"/>
      <c r="C1" s="143"/>
      <c r="D1" s="143"/>
      <c r="E1" s="143"/>
      <c r="F1" s="143"/>
      <c r="G1" s="143"/>
      <c r="H1" s="143"/>
      <c r="I1" s="143"/>
    </row>
    <row r="2" spans="1:9" ht="12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5">
      <c r="A3" s="218" t="s">
        <v>223</v>
      </c>
      <c r="B3" s="218"/>
      <c r="C3" s="218"/>
      <c r="D3" s="218"/>
      <c r="E3" s="218"/>
      <c r="F3" s="218"/>
      <c r="G3" s="218"/>
      <c r="H3" s="218"/>
      <c r="I3" s="218"/>
    </row>
    <row r="4" spans="1:9" ht="12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2">
      <c r="A5" s="143"/>
      <c r="B5" s="143"/>
      <c r="C5" s="143"/>
      <c r="D5" s="143"/>
      <c r="E5" s="143"/>
      <c r="F5" s="143"/>
      <c r="G5" s="143"/>
      <c r="H5" s="143"/>
      <c r="I5" s="143"/>
    </row>
    <row r="6" spans="1:9" s="64" customFormat="1" ht="12">
      <c r="A6" s="179" t="s">
        <v>293</v>
      </c>
      <c r="B6" s="180"/>
      <c r="C6" s="180"/>
      <c r="D6" s="181"/>
      <c r="E6" s="181"/>
      <c r="F6" s="181"/>
      <c r="G6" s="181"/>
      <c r="H6" s="181"/>
      <c r="I6" s="181"/>
    </row>
    <row r="7" spans="1:9" ht="12">
      <c r="A7" s="144"/>
      <c r="B7" s="145"/>
      <c r="C7" s="145"/>
      <c r="D7" s="146"/>
      <c r="E7" s="146"/>
      <c r="F7" s="146"/>
      <c r="G7" s="146"/>
      <c r="H7" s="146"/>
      <c r="I7" s="146"/>
    </row>
    <row r="8" spans="1:9" s="64" customFormat="1" ht="12">
      <c r="A8" s="179" t="s">
        <v>341</v>
      </c>
      <c r="B8" s="182"/>
      <c r="C8" s="182"/>
      <c r="D8" s="182"/>
      <c r="E8" s="182"/>
      <c r="F8" s="182"/>
      <c r="G8" s="182"/>
      <c r="H8" s="182"/>
      <c r="I8" s="182"/>
    </row>
    <row r="9" spans="1:9" ht="12">
      <c r="A9" s="147"/>
      <c r="B9" s="143"/>
      <c r="C9" s="143"/>
      <c r="D9" s="143"/>
      <c r="E9" s="143"/>
      <c r="F9" s="143"/>
      <c r="G9" s="143"/>
      <c r="H9" s="143"/>
      <c r="I9" s="143"/>
    </row>
    <row r="10" spans="1:9" ht="12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12">
      <c r="A11" s="148"/>
      <c r="B11" s="149"/>
      <c r="C11" s="149"/>
      <c r="D11" s="150" t="s">
        <v>224</v>
      </c>
      <c r="E11" s="146"/>
      <c r="F11" s="148"/>
      <c r="G11" s="149"/>
      <c r="H11" s="149"/>
      <c r="I11" s="150" t="s">
        <v>224</v>
      </c>
    </row>
    <row r="12" spans="1:9" ht="12">
      <c r="A12" s="151"/>
      <c r="B12" s="152"/>
      <c r="C12" s="152"/>
      <c r="D12" s="153"/>
      <c r="E12" s="146"/>
      <c r="F12" s="151"/>
      <c r="G12" s="152"/>
      <c r="H12" s="152"/>
      <c r="I12" s="153"/>
    </row>
    <row r="13" spans="1:9" ht="5.25" customHeight="1">
      <c r="A13" s="154"/>
      <c r="B13" s="155"/>
      <c r="C13" s="155"/>
      <c r="D13" s="156"/>
      <c r="E13" s="146"/>
      <c r="F13" s="154"/>
      <c r="G13" s="155"/>
      <c r="H13" s="155"/>
      <c r="I13" s="156"/>
    </row>
    <row r="14" spans="1:9" ht="12">
      <c r="A14" s="151" t="s">
        <v>225</v>
      </c>
      <c r="B14" s="152"/>
      <c r="C14" s="152"/>
      <c r="D14" s="153">
        <v>15</v>
      </c>
      <c r="E14" s="146"/>
      <c r="F14" s="151" t="s">
        <v>257</v>
      </c>
      <c r="G14" s="152"/>
      <c r="H14" s="152"/>
      <c r="I14" s="153">
        <v>47</v>
      </c>
    </row>
    <row r="15" spans="1:9" ht="5.25" customHeight="1">
      <c r="A15" s="154"/>
      <c r="B15" s="155"/>
      <c r="C15" s="155"/>
      <c r="D15" s="156"/>
      <c r="E15" s="146"/>
      <c r="F15" s="154"/>
      <c r="G15" s="155"/>
      <c r="H15" s="155"/>
      <c r="I15" s="156"/>
    </row>
    <row r="16" spans="1:9" ht="12">
      <c r="A16" s="151" t="s">
        <v>226</v>
      </c>
      <c r="B16" s="152"/>
      <c r="C16" s="152"/>
      <c r="D16" s="153">
        <v>16</v>
      </c>
      <c r="E16" s="146"/>
      <c r="F16" s="151" t="s">
        <v>258</v>
      </c>
      <c r="G16" s="152"/>
      <c r="H16" s="152"/>
      <c r="I16" s="153">
        <v>48</v>
      </c>
    </row>
    <row r="17" spans="1:9" ht="5.25" customHeight="1">
      <c r="A17" s="154"/>
      <c r="B17" s="155"/>
      <c r="C17" s="155"/>
      <c r="D17" s="156"/>
      <c r="E17" s="146"/>
      <c r="F17" s="154"/>
      <c r="G17" s="155"/>
      <c r="H17" s="155"/>
      <c r="I17" s="156"/>
    </row>
    <row r="18" spans="1:9" ht="12">
      <c r="A18" s="151" t="s">
        <v>227</v>
      </c>
      <c r="B18" s="152"/>
      <c r="C18" s="152"/>
      <c r="D18" s="153">
        <v>17</v>
      </c>
      <c r="E18" s="146"/>
      <c r="F18" s="151" t="s">
        <v>259</v>
      </c>
      <c r="G18" s="152"/>
      <c r="H18" s="152"/>
      <c r="I18" s="153">
        <v>49</v>
      </c>
    </row>
    <row r="19" spans="1:9" ht="5.25" customHeight="1">
      <c r="A19" s="154"/>
      <c r="B19" s="155"/>
      <c r="C19" s="155"/>
      <c r="D19" s="156"/>
      <c r="E19" s="146"/>
      <c r="F19" s="154"/>
      <c r="G19" s="155"/>
      <c r="H19" s="155"/>
      <c r="I19" s="156"/>
    </row>
    <row r="20" spans="1:9" ht="12">
      <c r="A20" s="151" t="s">
        <v>228</v>
      </c>
      <c r="B20" s="152"/>
      <c r="C20" s="152"/>
      <c r="D20" s="153">
        <v>18</v>
      </c>
      <c r="E20" s="146"/>
      <c r="F20" s="151" t="s">
        <v>260</v>
      </c>
      <c r="G20" s="152"/>
      <c r="H20" s="152"/>
      <c r="I20" s="153">
        <v>50</v>
      </c>
    </row>
    <row r="21" spans="1:9" ht="5.25" customHeight="1">
      <c r="A21" s="154"/>
      <c r="B21" s="155"/>
      <c r="C21" s="155"/>
      <c r="D21" s="156"/>
      <c r="E21" s="146"/>
      <c r="F21" s="154"/>
      <c r="G21" s="155"/>
      <c r="H21" s="155"/>
      <c r="I21" s="156"/>
    </row>
    <row r="22" spans="1:9" ht="12">
      <c r="A22" s="151" t="s">
        <v>229</v>
      </c>
      <c r="B22" s="152"/>
      <c r="C22" s="152"/>
      <c r="D22" s="153">
        <v>19</v>
      </c>
      <c r="E22" s="146"/>
      <c r="F22" s="151" t="s">
        <v>261</v>
      </c>
      <c r="G22" s="152"/>
      <c r="H22" s="152"/>
      <c r="I22" s="153">
        <v>51</v>
      </c>
    </row>
    <row r="23" spans="1:9" ht="5.25" customHeight="1">
      <c r="A23" s="154"/>
      <c r="B23" s="155"/>
      <c r="C23" s="155"/>
      <c r="D23" s="156"/>
      <c r="E23" s="146"/>
      <c r="F23" s="154"/>
      <c r="G23" s="155"/>
      <c r="H23" s="155"/>
      <c r="I23" s="156"/>
    </row>
    <row r="24" spans="1:9" ht="12">
      <c r="A24" s="151" t="s">
        <v>230</v>
      </c>
      <c r="B24" s="152"/>
      <c r="C24" s="152"/>
      <c r="D24" s="153">
        <v>20</v>
      </c>
      <c r="E24" s="146"/>
      <c r="F24" s="151" t="s">
        <v>262</v>
      </c>
      <c r="G24" s="152"/>
      <c r="H24" s="152"/>
      <c r="I24" s="153">
        <v>52</v>
      </c>
    </row>
    <row r="25" spans="1:9" ht="5.25" customHeight="1">
      <c r="A25" s="154"/>
      <c r="B25" s="155"/>
      <c r="C25" s="155"/>
      <c r="D25" s="156"/>
      <c r="E25" s="146"/>
      <c r="F25" s="154"/>
      <c r="G25" s="155"/>
      <c r="H25" s="155"/>
      <c r="I25" s="156"/>
    </row>
    <row r="26" spans="1:9" ht="12">
      <c r="A26" s="151" t="s">
        <v>231</v>
      </c>
      <c r="B26" s="152"/>
      <c r="C26" s="152"/>
      <c r="D26" s="153">
        <v>21</v>
      </c>
      <c r="E26" s="146"/>
      <c r="F26" s="151" t="s">
        <v>263</v>
      </c>
      <c r="G26" s="152"/>
      <c r="H26" s="152"/>
      <c r="I26" s="153">
        <v>53</v>
      </c>
    </row>
    <row r="27" spans="1:9" ht="5.25" customHeight="1">
      <c r="A27" s="154"/>
      <c r="B27" s="155"/>
      <c r="C27" s="155"/>
      <c r="D27" s="156"/>
      <c r="E27" s="146"/>
      <c r="F27" s="154"/>
      <c r="G27" s="155"/>
      <c r="H27" s="155"/>
      <c r="I27" s="156"/>
    </row>
    <row r="28" spans="1:9" ht="12">
      <c r="A28" s="151" t="s">
        <v>232</v>
      </c>
      <c r="B28" s="152"/>
      <c r="C28" s="152"/>
      <c r="D28" s="153">
        <v>22</v>
      </c>
      <c r="E28" s="146"/>
      <c r="F28" s="151" t="s">
        <v>264</v>
      </c>
      <c r="G28" s="152"/>
      <c r="H28" s="152"/>
      <c r="I28" s="153">
        <v>54</v>
      </c>
    </row>
    <row r="29" spans="1:9" ht="5.25" customHeight="1">
      <c r="A29" s="154"/>
      <c r="B29" s="155"/>
      <c r="C29" s="155"/>
      <c r="D29" s="156"/>
      <c r="E29" s="146"/>
      <c r="F29" s="154"/>
      <c r="G29" s="155"/>
      <c r="H29" s="155"/>
      <c r="I29" s="156"/>
    </row>
    <row r="30" spans="1:9" ht="12">
      <c r="A30" s="151" t="s">
        <v>233</v>
      </c>
      <c r="B30" s="152"/>
      <c r="C30" s="152"/>
      <c r="D30" s="153">
        <v>23</v>
      </c>
      <c r="E30" s="146"/>
      <c r="F30" s="151" t="s">
        <v>265</v>
      </c>
      <c r="G30" s="152"/>
      <c r="H30" s="152"/>
      <c r="I30" s="153">
        <v>55</v>
      </c>
    </row>
    <row r="31" spans="1:9" ht="5.25" customHeight="1">
      <c r="A31" s="154"/>
      <c r="B31" s="155"/>
      <c r="C31" s="155"/>
      <c r="D31" s="156"/>
      <c r="E31" s="146"/>
      <c r="F31" s="154"/>
      <c r="G31" s="155"/>
      <c r="H31" s="155"/>
      <c r="I31" s="156"/>
    </row>
    <row r="32" spans="1:9" ht="12">
      <c r="A32" s="151" t="s">
        <v>234</v>
      </c>
      <c r="B32" s="152"/>
      <c r="C32" s="152"/>
      <c r="D32" s="153">
        <v>24</v>
      </c>
      <c r="E32" s="146"/>
      <c r="F32" s="151" t="s">
        <v>266</v>
      </c>
      <c r="G32" s="152"/>
      <c r="H32" s="152"/>
      <c r="I32" s="153">
        <v>56</v>
      </c>
    </row>
    <row r="33" spans="1:9" ht="5.25" customHeight="1">
      <c r="A33" s="154"/>
      <c r="B33" s="155"/>
      <c r="C33" s="155"/>
      <c r="D33" s="156"/>
      <c r="E33" s="146"/>
      <c r="F33" s="154"/>
      <c r="G33" s="155"/>
      <c r="H33" s="155"/>
      <c r="I33" s="156"/>
    </row>
    <row r="34" spans="1:9" ht="12">
      <c r="A34" s="151" t="s">
        <v>235</v>
      </c>
      <c r="B34" s="152"/>
      <c r="C34" s="152"/>
      <c r="D34" s="153">
        <v>25</v>
      </c>
      <c r="E34" s="146"/>
      <c r="F34" s="151" t="s">
        <v>267</v>
      </c>
      <c r="G34" s="152"/>
      <c r="H34" s="152"/>
      <c r="I34" s="153">
        <v>57</v>
      </c>
    </row>
    <row r="35" spans="1:9" ht="5.25" customHeight="1">
      <c r="A35" s="154"/>
      <c r="B35" s="155"/>
      <c r="C35" s="155"/>
      <c r="D35" s="156"/>
      <c r="E35" s="146"/>
      <c r="F35" s="154"/>
      <c r="G35" s="155"/>
      <c r="H35" s="155"/>
      <c r="I35" s="156"/>
    </row>
    <row r="36" spans="1:9" ht="12">
      <c r="A36" s="151" t="s">
        <v>236</v>
      </c>
      <c r="B36" s="152"/>
      <c r="C36" s="152"/>
      <c r="D36" s="153">
        <v>26</v>
      </c>
      <c r="E36" s="146"/>
      <c r="F36" s="151" t="s">
        <v>268</v>
      </c>
      <c r="G36" s="152"/>
      <c r="H36" s="152"/>
      <c r="I36" s="153">
        <v>58</v>
      </c>
    </row>
    <row r="37" spans="1:9" ht="5.25" customHeight="1">
      <c r="A37" s="154"/>
      <c r="B37" s="155"/>
      <c r="C37" s="155"/>
      <c r="D37" s="156"/>
      <c r="E37" s="146"/>
      <c r="F37" s="154"/>
      <c r="G37" s="155"/>
      <c r="H37" s="155"/>
      <c r="I37" s="156"/>
    </row>
    <row r="38" spans="1:9" ht="12">
      <c r="A38" s="151" t="s">
        <v>237</v>
      </c>
      <c r="B38" s="152"/>
      <c r="C38" s="152"/>
      <c r="D38" s="153">
        <v>27</v>
      </c>
      <c r="E38" s="146"/>
      <c r="F38" s="151" t="s">
        <v>269</v>
      </c>
      <c r="G38" s="152"/>
      <c r="H38" s="152"/>
      <c r="I38" s="153">
        <v>59</v>
      </c>
    </row>
    <row r="39" spans="1:9" ht="5.25" customHeight="1">
      <c r="A39" s="154"/>
      <c r="B39" s="155"/>
      <c r="C39" s="155"/>
      <c r="D39" s="156"/>
      <c r="E39" s="146"/>
      <c r="F39" s="154"/>
      <c r="G39" s="155"/>
      <c r="H39" s="155"/>
      <c r="I39" s="156"/>
    </row>
    <row r="40" spans="1:9" ht="12">
      <c r="A40" s="151" t="s">
        <v>238</v>
      </c>
      <c r="B40" s="152"/>
      <c r="C40" s="152"/>
      <c r="D40" s="153">
        <v>28</v>
      </c>
      <c r="E40" s="146"/>
      <c r="F40" s="151" t="s">
        <v>270</v>
      </c>
      <c r="G40" s="152"/>
      <c r="H40" s="152"/>
      <c r="I40" s="153">
        <v>60</v>
      </c>
    </row>
    <row r="41" spans="1:9" ht="5.25" customHeight="1">
      <c r="A41" s="154"/>
      <c r="B41" s="155"/>
      <c r="C41" s="155"/>
      <c r="D41" s="156"/>
      <c r="E41" s="146"/>
      <c r="F41" s="154"/>
      <c r="G41" s="155"/>
      <c r="H41" s="155"/>
      <c r="I41" s="156"/>
    </row>
    <row r="42" spans="1:9" ht="12">
      <c r="A42" s="151" t="s">
        <v>239</v>
      </c>
      <c r="B42" s="152"/>
      <c r="C42" s="152"/>
      <c r="D42" s="153">
        <v>29</v>
      </c>
      <c r="E42" s="146"/>
      <c r="F42" s="151" t="s">
        <v>271</v>
      </c>
      <c r="G42" s="152"/>
      <c r="H42" s="152"/>
      <c r="I42" s="153">
        <v>61</v>
      </c>
    </row>
    <row r="43" spans="1:9" ht="5.25" customHeight="1">
      <c r="A43" s="154"/>
      <c r="B43" s="155"/>
      <c r="C43" s="155"/>
      <c r="D43" s="156"/>
      <c r="E43" s="146"/>
      <c r="F43" s="154"/>
      <c r="G43" s="155"/>
      <c r="H43" s="155"/>
      <c r="I43" s="156"/>
    </row>
    <row r="44" spans="1:9" ht="12">
      <c r="A44" s="151" t="s">
        <v>240</v>
      </c>
      <c r="B44" s="152"/>
      <c r="C44" s="152"/>
      <c r="D44" s="153">
        <v>30</v>
      </c>
      <c r="E44" s="146"/>
      <c r="F44" s="151" t="s">
        <v>272</v>
      </c>
      <c r="G44" s="152"/>
      <c r="H44" s="152"/>
      <c r="I44" s="153">
        <v>62</v>
      </c>
    </row>
    <row r="45" spans="1:9" ht="5.25" customHeight="1">
      <c r="A45" s="154"/>
      <c r="B45" s="155"/>
      <c r="C45" s="155"/>
      <c r="D45" s="156"/>
      <c r="E45" s="146"/>
      <c r="F45" s="154"/>
      <c r="G45" s="155"/>
      <c r="H45" s="155"/>
      <c r="I45" s="156"/>
    </row>
    <row r="46" spans="1:9" ht="12">
      <c r="A46" s="151" t="s">
        <v>241</v>
      </c>
      <c r="B46" s="152"/>
      <c r="C46" s="152"/>
      <c r="D46" s="153">
        <v>31</v>
      </c>
      <c r="E46" s="146"/>
      <c r="F46" s="151" t="s">
        <v>273</v>
      </c>
      <c r="G46" s="152"/>
      <c r="H46" s="152"/>
      <c r="I46" s="153">
        <v>63</v>
      </c>
    </row>
    <row r="47" spans="1:9" ht="5.25" customHeight="1">
      <c r="A47" s="154"/>
      <c r="B47" s="155"/>
      <c r="C47" s="155"/>
      <c r="D47" s="156"/>
      <c r="E47" s="146"/>
      <c r="F47" s="154"/>
      <c r="G47" s="155"/>
      <c r="H47" s="155"/>
      <c r="I47" s="156"/>
    </row>
    <row r="48" spans="1:9" ht="12">
      <c r="A48" s="151" t="s">
        <v>242</v>
      </c>
      <c r="B48" s="152"/>
      <c r="C48" s="152"/>
      <c r="D48" s="153">
        <v>32</v>
      </c>
      <c r="E48" s="146"/>
      <c r="F48" s="151" t="s">
        <v>274</v>
      </c>
      <c r="G48" s="152"/>
      <c r="H48" s="152"/>
      <c r="I48" s="153">
        <v>64</v>
      </c>
    </row>
    <row r="49" spans="1:9" ht="5.25" customHeight="1">
      <c r="A49" s="154"/>
      <c r="B49" s="155"/>
      <c r="C49" s="155"/>
      <c r="D49" s="156"/>
      <c r="E49" s="146"/>
      <c r="F49" s="154"/>
      <c r="G49" s="155"/>
      <c r="H49" s="155"/>
      <c r="I49" s="156"/>
    </row>
    <row r="50" spans="1:9" ht="12">
      <c r="A50" s="151" t="s">
        <v>243</v>
      </c>
      <c r="B50" s="152"/>
      <c r="C50" s="152"/>
      <c r="D50" s="153">
        <v>33</v>
      </c>
      <c r="E50" s="146"/>
      <c r="F50" s="151" t="s">
        <v>275</v>
      </c>
      <c r="G50" s="152"/>
      <c r="H50" s="152"/>
      <c r="I50" s="153">
        <v>65</v>
      </c>
    </row>
    <row r="51" spans="1:9" ht="5.25" customHeight="1">
      <c r="A51" s="154"/>
      <c r="B51" s="155"/>
      <c r="C51" s="155"/>
      <c r="D51" s="156"/>
      <c r="E51" s="146"/>
      <c r="F51" s="154"/>
      <c r="G51" s="155"/>
      <c r="H51" s="155"/>
      <c r="I51" s="156"/>
    </row>
    <row r="52" spans="1:9" ht="12">
      <c r="A52" s="151" t="s">
        <v>244</v>
      </c>
      <c r="B52" s="152"/>
      <c r="C52" s="152"/>
      <c r="D52" s="153">
        <v>34</v>
      </c>
      <c r="E52" s="146"/>
      <c r="F52" s="151" t="s">
        <v>276</v>
      </c>
      <c r="G52" s="152"/>
      <c r="H52" s="152"/>
      <c r="I52" s="153">
        <v>66</v>
      </c>
    </row>
    <row r="53" spans="1:9" ht="5.25" customHeight="1">
      <c r="A53" s="154"/>
      <c r="B53" s="155"/>
      <c r="C53" s="155"/>
      <c r="D53" s="156"/>
      <c r="E53" s="146"/>
      <c r="F53" s="154"/>
      <c r="G53" s="155"/>
      <c r="H53" s="155"/>
      <c r="I53" s="156"/>
    </row>
    <row r="54" spans="1:9" ht="12">
      <c r="A54" s="151" t="s">
        <v>245</v>
      </c>
      <c r="B54" s="152"/>
      <c r="C54" s="152"/>
      <c r="D54" s="153">
        <v>35</v>
      </c>
      <c r="E54" s="146"/>
      <c r="F54" s="151" t="s">
        <v>277</v>
      </c>
      <c r="G54" s="152"/>
      <c r="H54" s="152"/>
      <c r="I54" s="153">
        <v>67</v>
      </c>
    </row>
    <row r="55" spans="1:9" ht="5.25" customHeight="1">
      <c r="A55" s="154"/>
      <c r="B55" s="155"/>
      <c r="C55" s="155"/>
      <c r="D55" s="156"/>
      <c r="E55" s="146"/>
      <c r="F55" s="154"/>
      <c r="G55" s="155"/>
      <c r="H55" s="155"/>
      <c r="I55" s="156"/>
    </row>
    <row r="56" spans="1:9" ht="12">
      <c r="A56" s="151" t="s">
        <v>246</v>
      </c>
      <c r="B56" s="152"/>
      <c r="C56" s="152"/>
      <c r="D56" s="153">
        <v>36</v>
      </c>
      <c r="E56" s="146"/>
      <c r="F56" s="151" t="s">
        <v>278</v>
      </c>
      <c r="G56" s="152"/>
      <c r="H56" s="152"/>
      <c r="I56" s="153">
        <v>68</v>
      </c>
    </row>
    <row r="57" spans="1:9" ht="5.25" customHeight="1">
      <c r="A57" s="154"/>
      <c r="B57" s="155"/>
      <c r="C57" s="155"/>
      <c r="D57" s="156"/>
      <c r="E57" s="146"/>
      <c r="F57" s="154"/>
      <c r="G57" s="155"/>
      <c r="H57" s="155"/>
      <c r="I57" s="156"/>
    </row>
    <row r="58" spans="1:9" ht="12">
      <c r="A58" s="151" t="s">
        <v>247</v>
      </c>
      <c r="B58" s="152"/>
      <c r="C58" s="152"/>
      <c r="D58" s="153">
        <v>37</v>
      </c>
      <c r="E58" s="146"/>
      <c r="F58" s="151" t="s">
        <v>279</v>
      </c>
      <c r="G58" s="152"/>
      <c r="H58" s="152"/>
      <c r="I58" s="153">
        <v>69</v>
      </c>
    </row>
    <row r="59" spans="1:9" ht="5.25" customHeight="1">
      <c r="A59" s="154"/>
      <c r="B59" s="155"/>
      <c r="C59" s="155"/>
      <c r="D59" s="156"/>
      <c r="E59" s="146"/>
      <c r="F59" s="154"/>
      <c r="G59" s="155"/>
      <c r="H59" s="155"/>
      <c r="I59" s="156"/>
    </row>
    <row r="60" spans="1:9" ht="12">
      <c r="A60" s="151" t="s">
        <v>248</v>
      </c>
      <c r="B60" s="152"/>
      <c r="C60" s="152"/>
      <c r="D60" s="153">
        <v>38</v>
      </c>
      <c r="E60" s="146"/>
      <c r="F60" s="151"/>
      <c r="G60" s="152"/>
      <c r="H60" s="152"/>
      <c r="I60" s="153"/>
    </row>
    <row r="61" spans="1:9" ht="5.25" customHeight="1">
      <c r="A61" s="154"/>
      <c r="B61" s="155"/>
      <c r="C61" s="155"/>
      <c r="D61" s="156"/>
      <c r="E61" s="146"/>
      <c r="F61" s="154"/>
      <c r="G61" s="155"/>
      <c r="H61" s="155"/>
      <c r="I61" s="156"/>
    </row>
    <row r="62" spans="1:9" ht="12">
      <c r="A62" s="151" t="s">
        <v>249</v>
      </c>
      <c r="B62" s="152"/>
      <c r="C62" s="152"/>
      <c r="D62" s="153">
        <v>39</v>
      </c>
      <c r="E62" s="146"/>
      <c r="F62" s="151"/>
      <c r="G62" s="152"/>
      <c r="H62" s="152"/>
      <c r="I62" s="153"/>
    </row>
    <row r="63" spans="1:9" ht="5.25" customHeight="1">
      <c r="A63" s="154"/>
      <c r="B63" s="155"/>
      <c r="C63" s="155"/>
      <c r="D63" s="156"/>
      <c r="E63" s="146"/>
      <c r="F63" s="154"/>
      <c r="G63" s="155"/>
      <c r="H63" s="155"/>
      <c r="I63" s="156"/>
    </row>
    <row r="64" spans="1:9" ht="12">
      <c r="A64" s="151" t="s">
        <v>250</v>
      </c>
      <c r="B64" s="152"/>
      <c r="C64" s="152"/>
      <c r="D64" s="153">
        <v>40</v>
      </c>
      <c r="E64" s="146"/>
      <c r="F64" s="151"/>
      <c r="G64" s="152"/>
      <c r="H64" s="152"/>
      <c r="I64" s="153"/>
    </row>
    <row r="65" spans="1:9" ht="5.25" customHeight="1">
      <c r="A65" s="154"/>
      <c r="B65" s="155"/>
      <c r="C65" s="155"/>
      <c r="D65" s="156"/>
      <c r="E65" s="146"/>
      <c r="F65" s="154"/>
      <c r="G65" s="155"/>
      <c r="H65" s="155"/>
      <c r="I65" s="156"/>
    </row>
    <row r="66" spans="1:9" ht="12">
      <c r="A66" s="151" t="s">
        <v>251</v>
      </c>
      <c r="B66" s="152"/>
      <c r="C66" s="152"/>
      <c r="D66" s="153">
        <v>41</v>
      </c>
      <c r="E66" s="146"/>
      <c r="F66" s="151"/>
      <c r="G66" s="152"/>
      <c r="H66" s="152"/>
      <c r="I66" s="153"/>
    </row>
    <row r="67" spans="1:9" ht="5.25" customHeight="1">
      <c r="A67" s="154"/>
      <c r="B67" s="155"/>
      <c r="C67" s="155"/>
      <c r="D67" s="156"/>
      <c r="E67" s="146"/>
      <c r="F67" s="154"/>
      <c r="G67" s="155"/>
      <c r="H67" s="155"/>
      <c r="I67" s="156"/>
    </row>
    <row r="68" spans="1:9" ht="12">
      <c r="A68" s="151" t="s">
        <v>252</v>
      </c>
      <c r="B68" s="152"/>
      <c r="C68" s="152"/>
      <c r="D68" s="153">
        <v>42</v>
      </c>
      <c r="E68" s="146"/>
      <c r="F68" s="151"/>
      <c r="G68" s="152"/>
      <c r="H68" s="152"/>
      <c r="I68" s="153"/>
    </row>
    <row r="69" spans="1:9" ht="5.25" customHeight="1">
      <c r="A69" s="154"/>
      <c r="B69" s="155"/>
      <c r="C69" s="155"/>
      <c r="D69" s="156"/>
      <c r="E69" s="146"/>
      <c r="F69" s="154"/>
      <c r="G69" s="155"/>
      <c r="H69" s="155"/>
      <c r="I69" s="156"/>
    </row>
    <row r="70" spans="1:9" ht="12">
      <c r="A70" s="151" t="s">
        <v>253</v>
      </c>
      <c r="B70" s="152"/>
      <c r="C70" s="152"/>
      <c r="D70" s="153">
        <v>43</v>
      </c>
      <c r="E70" s="146"/>
      <c r="F70" s="151"/>
      <c r="G70" s="152"/>
      <c r="H70" s="152"/>
      <c r="I70" s="153"/>
    </row>
    <row r="71" spans="1:9" ht="5.25" customHeight="1">
      <c r="A71" s="154"/>
      <c r="B71" s="155"/>
      <c r="C71" s="155"/>
      <c r="D71" s="156"/>
      <c r="E71" s="146"/>
      <c r="F71" s="154"/>
      <c r="G71" s="155"/>
      <c r="H71" s="155"/>
      <c r="I71" s="156"/>
    </row>
    <row r="72" spans="1:9" ht="12">
      <c r="A72" s="151" t="s">
        <v>254</v>
      </c>
      <c r="B72" s="152"/>
      <c r="C72" s="152"/>
      <c r="D72" s="153">
        <v>44</v>
      </c>
      <c r="E72" s="146"/>
      <c r="F72" s="151"/>
      <c r="G72" s="152"/>
      <c r="H72" s="152"/>
      <c r="I72" s="153"/>
    </row>
    <row r="73" spans="1:9" ht="5.25" customHeight="1">
      <c r="A73" s="154"/>
      <c r="B73" s="155"/>
      <c r="C73" s="155"/>
      <c r="D73" s="156"/>
      <c r="E73" s="143"/>
      <c r="F73" s="154"/>
      <c r="G73" s="155"/>
      <c r="H73" s="155"/>
      <c r="I73" s="156"/>
    </row>
    <row r="74" spans="1:9" ht="12">
      <c r="A74" s="151" t="s">
        <v>255</v>
      </c>
      <c r="B74" s="152"/>
      <c r="C74" s="152"/>
      <c r="D74" s="153">
        <v>45</v>
      </c>
      <c r="E74" s="143"/>
      <c r="F74" s="151"/>
      <c r="G74" s="152"/>
      <c r="H74" s="152"/>
      <c r="I74" s="153"/>
    </row>
    <row r="75" spans="1:9" ht="5.25" customHeight="1">
      <c r="A75" s="154"/>
      <c r="B75" s="155"/>
      <c r="C75" s="155"/>
      <c r="D75" s="156"/>
      <c r="E75" s="143"/>
      <c r="F75" s="154"/>
      <c r="G75" s="155"/>
      <c r="H75" s="155"/>
      <c r="I75" s="156"/>
    </row>
    <row r="76" spans="1:9" ht="12">
      <c r="A76" s="151" t="s">
        <v>256</v>
      </c>
      <c r="B76" s="152"/>
      <c r="C76" s="152"/>
      <c r="D76" s="153">
        <v>46</v>
      </c>
      <c r="E76" s="143"/>
      <c r="F76" s="151"/>
      <c r="G76" s="152"/>
      <c r="H76" s="152"/>
      <c r="I76" s="153"/>
    </row>
    <row r="77" spans="1:9" ht="5.25" customHeight="1">
      <c r="A77" s="157"/>
      <c r="B77" s="158"/>
      <c r="C77" s="158"/>
      <c r="D77" s="159"/>
      <c r="E77" s="143"/>
      <c r="F77" s="157"/>
      <c r="G77" s="158"/>
      <c r="H77" s="158"/>
      <c r="I77" s="159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85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7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>
        <v>25</v>
      </c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25</v>
      </c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60</v>
      </c>
      <c r="D66" s="95">
        <v>15</v>
      </c>
      <c r="E66" s="95">
        <v>5</v>
      </c>
      <c r="F66" s="96">
        <v>33.333333333333336</v>
      </c>
      <c r="G66" s="97"/>
      <c r="H66" s="191">
        <v>0.112</v>
      </c>
      <c r="I66" s="192">
        <v>0.045</v>
      </c>
      <c r="J66" s="192">
        <v>0.01</v>
      </c>
      <c r="K66" s="98">
        <v>22.22222222222222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12115</v>
      </c>
      <c r="D73" s="87">
        <v>11441</v>
      </c>
      <c r="E73" s="87">
        <v>10915</v>
      </c>
      <c r="F73" s="88"/>
      <c r="G73" s="88"/>
      <c r="H73" s="190">
        <v>34.425</v>
      </c>
      <c r="I73" s="190">
        <v>29.426</v>
      </c>
      <c r="J73" s="190">
        <v>25.266</v>
      </c>
      <c r="K73" s="89"/>
    </row>
    <row r="74" spans="1:11" s="90" customFormat="1" ht="11.25" customHeight="1">
      <c r="A74" s="92" t="s">
        <v>57</v>
      </c>
      <c r="B74" s="86"/>
      <c r="C74" s="87">
        <v>3452</v>
      </c>
      <c r="D74" s="87">
        <v>2930</v>
      </c>
      <c r="E74" s="87">
        <v>2386</v>
      </c>
      <c r="F74" s="88"/>
      <c r="G74" s="88"/>
      <c r="H74" s="190">
        <v>10.194</v>
      </c>
      <c r="I74" s="190">
        <v>5.658</v>
      </c>
      <c r="J74" s="190">
        <v>1.21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>
        <v>295</v>
      </c>
      <c r="D76" s="87">
        <v>141</v>
      </c>
      <c r="E76" s="87">
        <v>101</v>
      </c>
      <c r="F76" s="88"/>
      <c r="G76" s="88"/>
      <c r="H76" s="190">
        <v>0.529</v>
      </c>
      <c r="I76" s="190">
        <v>0.131</v>
      </c>
      <c r="J76" s="190">
        <v>0.087</v>
      </c>
      <c r="K76" s="89"/>
    </row>
    <row r="77" spans="1:11" s="90" customFormat="1" ht="11.25" customHeight="1">
      <c r="A77" s="92" t="s">
        <v>60</v>
      </c>
      <c r="B77" s="86"/>
      <c r="C77" s="87">
        <v>3093</v>
      </c>
      <c r="D77" s="87">
        <v>3251</v>
      </c>
      <c r="E77" s="87">
        <v>3192</v>
      </c>
      <c r="F77" s="88"/>
      <c r="G77" s="88"/>
      <c r="H77" s="190">
        <v>12.372</v>
      </c>
      <c r="I77" s="190">
        <v>3.91</v>
      </c>
      <c r="J77" s="190">
        <v>2.447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>
        <v>38155</v>
      </c>
      <c r="D79" s="87">
        <v>34085</v>
      </c>
      <c r="E79" s="87">
        <v>35047</v>
      </c>
      <c r="F79" s="88"/>
      <c r="G79" s="88"/>
      <c r="H79" s="190">
        <v>97.41</v>
      </c>
      <c r="I79" s="190">
        <v>83.57</v>
      </c>
      <c r="J79" s="190">
        <v>34.991</v>
      </c>
      <c r="K79" s="89"/>
    </row>
    <row r="80" spans="1:11" s="81" customFormat="1" ht="11.25" customHeight="1">
      <c r="A80" s="99" t="s">
        <v>63</v>
      </c>
      <c r="B80" s="94"/>
      <c r="C80" s="95">
        <v>57110</v>
      </c>
      <c r="D80" s="95">
        <v>51848</v>
      </c>
      <c r="E80" s="95">
        <v>51641</v>
      </c>
      <c r="F80" s="96">
        <v>99.60075605616417</v>
      </c>
      <c r="G80" s="97"/>
      <c r="H80" s="191">
        <v>154.93</v>
      </c>
      <c r="I80" s="192">
        <v>122.695</v>
      </c>
      <c r="J80" s="192">
        <v>64.001</v>
      </c>
      <c r="K80" s="98">
        <v>52.16267981580342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57195</v>
      </c>
      <c r="D87" s="106">
        <v>51863</v>
      </c>
      <c r="E87" s="106">
        <v>51646</v>
      </c>
      <c r="F87" s="107">
        <v>99.581589958159</v>
      </c>
      <c r="G87" s="97"/>
      <c r="H87" s="195">
        <v>155.042</v>
      </c>
      <c r="I87" s="196">
        <v>122.74</v>
      </c>
      <c r="J87" s="196">
        <v>64.01100000000001</v>
      </c>
      <c r="K87" s="107">
        <v>52.15170278637772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86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6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73</v>
      </c>
      <c r="D17" s="95">
        <v>68</v>
      </c>
      <c r="E17" s="95">
        <v>88</v>
      </c>
      <c r="F17" s="96">
        <v>129.41176470588235</v>
      </c>
      <c r="G17" s="97"/>
      <c r="H17" s="191">
        <v>0.044</v>
      </c>
      <c r="I17" s="192">
        <v>0.099</v>
      </c>
      <c r="J17" s="192">
        <v>0.113</v>
      </c>
      <c r="K17" s="98">
        <v>114.14141414141415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2250</v>
      </c>
      <c r="D19" s="87">
        <v>3168</v>
      </c>
      <c r="E19" s="87">
        <v>3767</v>
      </c>
      <c r="F19" s="88"/>
      <c r="G19" s="88"/>
      <c r="H19" s="190">
        <v>3.15</v>
      </c>
      <c r="I19" s="190">
        <v>4.676</v>
      </c>
      <c r="J19" s="190">
        <v>8.287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2250</v>
      </c>
      <c r="D22" s="95">
        <v>3168</v>
      </c>
      <c r="E22" s="95">
        <v>3767</v>
      </c>
      <c r="F22" s="96">
        <v>118.90782828282828</v>
      </c>
      <c r="G22" s="97"/>
      <c r="H22" s="191">
        <v>3.15</v>
      </c>
      <c r="I22" s="192">
        <v>4.676</v>
      </c>
      <c r="J22" s="192">
        <v>8.287</v>
      </c>
      <c r="K22" s="98">
        <v>177.22412318220702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4419</v>
      </c>
      <c r="D24" s="95">
        <v>5285</v>
      </c>
      <c r="E24" s="95">
        <v>6373</v>
      </c>
      <c r="F24" s="96">
        <v>120.58656575212866</v>
      </c>
      <c r="G24" s="97"/>
      <c r="H24" s="191">
        <v>7.573</v>
      </c>
      <c r="I24" s="192">
        <v>7.61</v>
      </c>
      <c r="J24" s="192">
        <v>12.164</v>
      </c>
      <c r="K24" s="98">
        <v>159.8423127463863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1100</v>
      </c>
      <c r="D26" s="95">
        <v>2857</v>
      </c>
      <c r="E26" s="95">
        <v>2900</v>
      </c>
      <c r="F26" s="96">
        <v>101.50507525376268</v>
      </c>
      <c r="G26" s="97"/>
      <c r="H26" s="191">
        <v>2.2</v>
      </c>
      <c r="I26" s="192">
        <v>4.954</v>
      </c>
      <c r="J26" s="192">
        <v>5.8</v>
      </c>
      <c r="K26" s="98">
        <v>117.07710940654017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2168</v>
      </c>
      <c r="D28" s="87">
        <v>8005</v>
      </c>
      <c r="E28" s="87">
        <v>5865</v>
      </c>
      <c r="F28" s="88"/>
      <c r="G28" s="88"/>
      <c r="H28" s="190">
        <v>4.245</v>
      </c>
      <c r="I28" s="190">
        <v>19.464</v>
      </c>
      <c r="J28" s="190">
        <v>13</v>
      </c>
      <c r="K28" s="89"/>
    </row>
    <row r="29" spans="1:11" s="90" customFormat="1" ht="11.25" customHeight="1">
      <c r="A29" s="92" t="s">
        <v>21</v>
      </c>
      <c r="B29" s="86"/>
      <c r="C29" s="87"/>
      <c r="D29" s="87">
        <v>6865</v>
      </c>
      <c r="E29" s="87">
        <v>7500</v>
      </c>
      <c r="F29" s="88"/>
      <c r="G29" s="88"/>
      <c r="H29" s="190"/>
      <c r="I29" s="190">
        <v>5.835</v>
      </c>
      <c r="J29" s="190">
        <v>5.936</v>
      </c>
      <c r="K29" s="89"/>
    </row>
    <row r="30" spans="1:11" s="90" customFormat="1" ht="11.25" customHeight="1">
      <c r="A30" s="92" t="s">
        <v>22</v>
      </c>
      <c r="B30" s="86"/>
      <c r="C30" s="87">
        <v>6500</v>
      </c>
      <c r="D30" s="87">
        <v>11416</v>
      </c>
      <c r="E30" s="87">
        <v>10301</v>
      </c>
      <c r="F30" s="88"/>
      <c r="G30" s="88"/>
      <c r="H30" s="190">
        <v>10.904</v>
      </c>
      <c r="I30" s="190">
        <v>19.259</v>
      </c>
      <c r="J30" s="190">
        <v>12.51</v>
      </c>
      <c r="K30" s="89"/>
    </row>
    <row r="31" spans="1:11" s="81" customFormat="1" ht="11.25" customHeight="1">
      <c r="A31" s="99" t="s">
        <v>23</v>
      </c>
      <c r="B31" s="94"/>
      <c r="C31" s="95">
        <v>8668</v>
      </c>
      <c r="D31" s="95">
        <v>26286</v>
      </c>
      <c r="E31" s="95">
        <v>23666</v>
      </c>
      <c r="F31" s="96">
        <v>90.0327170356844</v>
      </c>
      <c r="G31" s="97"/>
      <c r="H31" s="191">
        <v>15.149000000000001</v>
      </c>
      <c r="I31" s="192">
        <v>44.558</v>
      </c>
      <c r="J31" s="192">
        <v>31.445999999999998</v>
      </c>
      <c r="K31" s="98">
        <v>70.57318551101935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95</v>
      </c>
      <c r="D33" s="87">
        <v>191</v>
      </c>
      <c r="E33" s="87">
        <v>121</v>
      </c>
      <c r="F33" s="88"/>
      <c r="G33" s="88"/>
      <c r="H33" s="190">
        <v>0.165</v>
      </c>
      <c r="I33" s="190">
        <v>0.234</v>
      </c>
      <c r="J33" s="190">
        <v>0.116</v>
      </c>
      <c r="K33" s="89"/>
    </row>
    <row r="34" spans="1:11" s="90" customFormat="1" ht="11.25" customHeight="1">
      <c r="A34" s="92" t="s">
        <v>25</v>
      </c>
      <c r="B34" s="86"/>
      <c r="C34" s="87">
        <v>1700</v>
      </c>
      <c r="D34" s="87">
        <v>2580</v>
      </c>
      <c r="E34" s="87">
        <v>4200</v>
      </c>
      <c r="F34" s="88"/>
      <c r="G34" s="88"/>
      <c r="H34" s="190">
        <v>3.57</v>
      </c>
      <c r="I34" s="190">
        <v>4.093</v>
      </c>
      <c r="J34" s="190">
        <v>4.1</v>
      </c>
      <c r="K34" s="89"/>
    </row>
    <row r="35" spans="1:11" s="90" customFormat="1" ht="11.25" customHeight="1">
      <c r="A35" s="92" t="s">
        <v>26</v>
      </c>
      <c r="B35" s="86"/>
      <c r="C35" s="87">
        <v>105.97</v>
      </c>
      <c r="D35" s="87">
        <v>737</v>
      </c>
      <c r="E35" s="87">
        <v>1257</v>
      </c>
      <c r="F35" s="88"/>
      <c r="G35" s="88"/>
      <c r="H35" s="190">
        <v>0.212</v>
      </c>
      <c r="I35" s="190">
        <v>1.435</v>
      </c>
      <c r="J35" s="190">
        <v>2.02</v>
      </c>
      <c r="K35" s="89"/>
    </row>
    <row r="36" spans="1:11" s="90" customFormat="1" ht="11.25" customHeight="1">
      <c r="A36" s="92" t="s">
        <v>27</v>
      </c>
      <c r="B36" s="86"/>
      <c r="C36" s="87">
        <v>32</v>
      </c>
      <c r="D36" s="87">
        <v>112</v>
      </c>
      <c r="E36" s="87">
        <v>56</v>
      </c>
      <c r="F36" s="88"/>
      <c r="G36" s="88"/>
      <c r="H36" s="190">
        <v>0.065</v>
      </c>
      <c r="I36" s="190">
        <v>0.146</v>
      </c>
      <c r="J36" s="190">
        <v>0.049</v>
      </c>
      <c r="K36" s="89"/>
    </row>
    <row r="37" spans="1:11" s="81" customFormat="1" ht="11.25" customHeight="1">
      <c r="A37" s="93" t="s">
        <v>28</v>
      </c>
      <c r="B37" s="94"/>
      <c r="C37" s="95">
        <v>1932.97</v>
      </c>
      <c r="D37" s="95">
        <v>3620</v>
      </c>
      <c r="E37" s="95">
        <v>5634</v>
      </c>
      <c r="F37" s="96">
        <v>155.6353591160221</v>
      </c>
      <c r="G37" s="97"/>
      <c r="H37" s="191">
        <v>4.0120000000000005</v>
      </c>
      <c r="I37" s="192">
        <v>5.908</v>
      </c>
      <c r="J37" s="192">
        <v>6.284999999999999</v>
      </c>
      <c r="K37" s="98">
        <v>106.3811780636425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6</v>
      </c>
      <c r="D39" s="95">
        <v>9</v>
      </c>
      <c r="E39" s="95">
        <v>9</v>
      </c>
      <c r="F39" s="96">
        <v>100</v>
      </c>
      <c r="G39" s="97"/>
      <c r="H39" s="191">
        <v>0.009</v>
      </c>
      <c r="I39" s="192">
        <v>0.013</v>
      </c>
      <c r="J39" s="192">
        <v>0.01</v>
      </c>
      <c r="K39" s="98">
        <v>76.92307692307692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2853</v>
      </c>
      <c r="D41" s="87">
        <v>9126</v>
      </c>
      <c r="E41" s="87">
        <v>7992</v>
      </c>
      <c r="F41" s="88"/>
      <c r="G41" s="88"/>
      <c r="H41" s="190">
        <v>2.256</v>
      </c>
      <c r="I41" s="190">
        <v>6.802</v>
      </c>
      <c r="J41" s="190">
        <v>8.352</v>
      </c>
      <c r="K41" s="89"/>
    </row>
    <row r="42" spans="1:11" s="90" customFormat="1" ht="11.25" customHeight="1">
      <c r="A42" s="92" t="s">
        <v>31</v>
      </c>
      <c r="B42" s="86"/>
      <c r="C42" s="87">
        <v>55985</v>
      </c>
      <c r="D42" s="87">
        <v>80717</v>
      </c>
      <c r="E42" s="87">
        <v>84869</v>
      </c>
      <c r="F42" s="88"/>
      <c r="G42" s="88"/>
      <c r="H42" s="190">
        <v>80.158</v>
      </c>
      <c r="I42" s="190">
        <v>70.701</v>
      </c>
      <c r="J42" s="190">
        <v>111.184</v>
      </c>
      <c r="K42" s="89"/>
    </row>
    <row r="43" spans="1:11" s="90" customFormat="1" ht="11.25" customHeight="1">
      <c r="A43" s="92" t="s">
        <v>32</v>
      </c>
      <c r="B43" s="86"/>
      <c r="C43" s="87">
        <v>13138</v>
      </c>
      <c r="D43" s="87">
        <v>21728</v>
      </c>
      <c r="E43" s="87">
        <v>18780</v>
      </c>
      <c r="F43" s="88"/>
      <c r="G43" s="88"/>
      <c r="H43" s="190">
        <v>22.76</v>
      </c>
      <c r="I43" s="190">
        <v>32.78</v>
      </c>
      <c r="J43" s="190">
        <v>41.531</v>
      </c>
      <c r="K43" s="89"/>
    </row>
    <row r="44" spans="1:11" s="90" customFormat="1" ht="11.25" customHeight="1">
      <c r="A44" s="92" t="s">
        <v>33</v>
      </c>
      <c r="B44" s="86"/>
      <c r="C44" s="87">
        <v>38050</v>
      </c>
      <c r="D44" s="87">
        <v>61132</v>
      </c>
      <c r="E44" s="87">
        <v>57252</v>
      </c>
      <c r="F44" s="88"/>
      <c r="G44" s="88"/>
      <c r="H44" s="190">
        <v>56.459</v>
      </c>
      <c r="I44" s="190">
        <v>64.453</v>
      </c>
      <c r="J44" s="190">
        <v>77.903</v>
      </c>
      <c r="K44" s="89"/>
    </row>
    <row r="45" spans="1:11" s="90" customFormat="1" ht="11.25" customHeight="1">
      <c r="A45" s="92" t="s">
        <v>34</v>
      </c>
      <c r="B45" s="86"/>
      <c r="C45" s="87">
        <v>15782</v>
      </c>
      <c r="D45" s="87">
        <v>24458</v>
      </c>
      <c r="E45" s="87">
        <v>27842</v>
      </c>
      <c r="F45" s="88"/>
      <c r="G45" s="88"/>
      <c r="H45" s="190">
        <v>20.668</v>
      </c>
      <c r="I45" s="190">
        <v>25.539</v>
      </c>
      <c r="J45" s="190">
        <v>40.096</v>
      </c>
      <c r="K45" s="89"/>
    </row>
    <row r="46" spans="1:11" s="90" customFormat="1" ht="11.25" customHeight="1">
      <c r="A46" s="92" t="s">
        <v>35</v>
      </c>
      <c r="B46" s="86"/>
      <c r="C46" s="87">
        <v>25270</v>
      </c>
      <c r="D46" s="87">
        <v>38126</v>
      </c>
      <c r="E46" s="87">
        <v>36983</v>
      </c>
      <c r="F46" s="88"/>
      <c r="G46" s="88"/>
      <c r="H46" s="190">
        <v>22.038</v>
      </c>
      <c r="I46" s="190">
        <v>20.668</v>
      </c>
      <c r="J46" s="190">
        <v>34.359</v>
      </c>
      <c r="K46" s="89"/>
    </row>
    <row r="47" spans="1:11" s="90" customFormat="1" ht="11.25" customHeight="1">
      <c r="A47" s="92" t="s">
        <v>36</v>
      </c>
      <c r="B47" s="86"/>
      <c r="C47" s="87">
        <v>31405</v>
      </c>
      <c r="D47" s="87">
        <v>43990</v>
      </c>
      <c r="E47" s="87">
        <v>45125</v>
      </c>
      <c r="F47" s="88"/>
      <c r="G47" s="88"/>
      <c r="H47" s="190">
        <v>38.213</v>
      </c>
      <c r="I47" s="190">
        <v>25.462</v>
      </c>
      <c r="J47" s="190">
        <v>48.904</v>
      </c>
      <c r="K47" s="89"/>
    </row>
    <row r="48" spans="1:11" s="90" customFormat="1" ht="11.25" customHeight="1">
      <c r="A48" s="92" t="s">
        <v>37</v>
      </c>
      <c r="B48" s="86"/>
      <c r="C48" s="87">
        <v>41781</v>
      </c>
      <c r="D48" s="87">
        <v>65752</v>
      </c>
      <c r="E48" s="87">
        <v>52094</v>
      </c>
      <c r="F48" s="88"/>
      <c r="G48" s="88"/>
      <c r="H48" s="190">
        <v>55.09</v>
      </c>
      <c r="I48" s="190">
        <v>50.423</v>
      </c>
      <c r="J48" s="190">
        <v>73.355</v>
      </c>
      <c r="K48" s="89"/>
    </row>
    <row r="49" spans="1:11" s="90" customFormat="1" ht="11.25" customHeight="1">
      <c r="A49" s="92" t="s">
        <v>38</v>
      </c>
      <c r="B49" s="86"/>
      <c r="C49" s="87">
        <v>26630</v>
      </c>
      <c r="D49" s="87">
        <v>41486</v>
      </c>
      <c r="E49" s="87">
        <v>34932</v>
      </c>
      <c r="F49" s="88"/>
      <c r="G49" s="88"/>
      <c r="H49" s="190">
        <v>32.392</v>
      </c>
      <c r="I49" s="190">
        <v>32.66</v>
      </c>
      <c r="J49" s="190">
        <v>39.545</v>
      </c>
      <c r="K49" s="89"/>
    </row>
    <row r="50" spans="1:11" s="81" customFormat="1" ht="11.25" customHeight="1">
      <c r="A50" s="99" t="s">
        <v>39</v>
      </c>
      <c r="B50" s="94"/>
      <c r="C50" s="95">
        <v>250894</v>
      </c>
      <c r="D50" s="95">
        <v>386515</v>
      </c>
      <c r="E50" s="95">
        <v>365869</v>
      </c>
      <c r="F50" s="96">
        <v>94.65842205347788</v>
      </c>
      <c r="G50" s="97"/>
      <c r="H50" s="191">
        <v>330.03400000000005</v>
      </c>
      <c r="I50" s="192">
        <v>329.48799999999994</v>
      </c>
      <c r="J50" s="192">
        <v>475.22900000000004</v>
      </c>
      <c r="K50" s="98">
        <v>144.23256689166226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1281</v>
      </c>
      <c r="D52" s="95">
        <v>1308</v>
      </c>
      <c r="E52" s="95">
        <v>2295</v>
      </c>
      <c r="F52" s="96">
        <v>175.45871559633028</v>
      </c>
      <c r="G52" s="97"/>
      <c r="H52" s="191">
        <v>1.018</v>
      </c>
      <c r="I52" s="192">
        <v>1.106</v>
      </c>
      <c r="J52" s="192">
        <v>0.842</v>
      </c>
      <c r="K52" s="98">
        <v>76.13019891500903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2580</v>
      </c>
      <c r="D54" s="87">
        <v>5174</v>
      </c>
      <c r="E54" s="87">
        <v>2771</v>
      </c>
      <c r="F54" s="88"/>
      <c r="G54" s="88"/>
      <c r="H54" s="190">
        <v>4.154</v>
      </c>
      <c r="I54" s="190">
        <v>7.255</v>
      </c>
      <c r="J54" s="190">
        <v>3.847</v>
      </c>
      <c r="K54" s="89"/>
    </row>
    <row r="55" spans="1:11" s="90" customFormat="1" ht="11.25" customHeight="1">
      <c r="A55" s="92" t="s">
        <v>42</v>
      </c>
      <c r="B55" s="86"/>
      <c r="C55" s="87">
        <v>675</v>
      </c>
      <c r="D55" s="87">
        <v>2345</v>
      </c>
      <c r="E55" s="87">
        <v>720</v>
      </c>
      <c r="F55" s="88"/>
      <c r="G55" s="88"/>
      <c r="H55" s="190">
        <v>0.47</v>
      </c>
      <c r="I55" s="190">
        <v>1.872</v>
      </c>
      <c r="J55" s="190">
        <v>0.277</v>
      </c>
      <c r="K55" s="89"/>
    </row>
    <row r="56" spans="1:11" s="90" customFormat="1" ht="11.25" customHeight="1">
      <c r="A56" s="92" t="s">
        <v>43</v>
      </c>
      <c r="B56" s="86"/>
      <c r="C56" s="87">
        <v>121980</v>
      </c>
      <c r="D56" s="87">
        <v>139316</v>
      </c>
      <c r="E56" s="87">
        <v>120900</v>
      </c>
      <c r="F56" s="88"/>
      <c r="G56" s="88"/>
      <c r="H56" s="190">
        <v>96.8</v>
      </c>
      <c r="I56" s="190">
        <v>61.806</v>
      </c>
      <c r="J56" s="190">
        <v>94.3</v>
      </c>
      <c r="K56" s="89"/>
    </row>
    <row r="57" spans="1:11" s="90" customFormat="1" ht="11.25" customHeight="1">
      <c r="A57" s="92" t="s">
        <v>44</v>
      </c>
      <c r="B57" s="86"/>
      <c r="C57" s="87">
        <v>26930</v>
      </c>
      <c r="D57" s="87">
        <v>29896</v>
      </c>
      <c r="E57" s="87">
        <v>29837</v>
      </c>
      <c r="F57" s="88"/>
      <c r="G57" s="88"/>
      <c r="H57" s="190">
        <v>19.826</v>
      </c>
      <c r="I57" s="190">
        <v>16.061</v>
      </c>
      <c r="J57" s="190">
        <v>34.495</v>
      </c>
      <c r="K57" s="89"/>
    </row>
    <row r="58" spans="1:11" s="90" customFormat="1" ht="11.25" customHeight="1">
      <c r="A58" s="92" t="s">
        <v>45</v>
      </c>
      <c r="B58" s="86"/>
      <c r="C58" s="87">
        <v>898</v>
      </c>
      <c r="D58" s="87">
        <v>2493</v>
      </c>
      <c r="E58" s="87">
        <v>1629</v>
      </c>
      <c r="F58" s="88"/>
      <c r="G58" s="88"/>
      <c r="H58" s="190">
        <v>0.898</v>
      </c>
      <c r="I58" s="190">
        <v>2.006</v>
      </c>
      <c r="J58" s="190">
        <v>0.716</v>
      </c>
      <c r="K58" s="89"/>
    </row>
    <row r="59" spans="1:11" s="81" customFormat="1" ht="11.25" customHeight="1">
      <c r="A59" s="93" t="s">
        <v>46</v>
      </c>
      <c r="B59" s="94"/>
      <c r="C59" s="95">
        <v>153063</v>
      </c>
      <c r="D59" s="95">
        <v>179224</v>
      </c>
      <c r="E59" s="95">
        <v>155857</v>
      </c>
      <c r="F59" s="96">
        <v>86.96212560817747</v>
      </c>
      <c r="G59" s="97"/>
      <c r="H59" s="191">
        <v>122.148</v>
      </c>
      <c r="I59" s="192">
        <v>89</v>
      </c>
      <c r="J59" s="192">
        <v>133.635</v>
      </c>
      <c r="K59" s="98">
        <v>150.15168539325842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220</v>
      </c>
      <c r="D61" s="87">
        <v>478</v>
      </c>
      <c r="E61" s="87">
        <v>370</v>
      </c>
      <c r="F61" s="88"/>
      <c r="G61" s="88"/>
      <c r="H61" s="190">
        <v>0.313</v>
      </c>
      <c r="I61" s="190">
        <v>0.28</v>
      </c>
      <c r="J61" s="190">
        <v>0.214</v>
      </c>
      <c r="K61" s="89"/>
    </row>
    <row r="62" spans="1:11" s="90" customFormat="1" ht="11.25" customHeight="1">
      <c r="A62" s="92" t="s">
        <v>48</v>
      </c>
      <c r="B62" s="86"/>
      <c r="C62" s="87"/>
      <c r="D62" s="87">
        <v>46</v>
      </c>
      <c r="E62" s="87">
        <v>18</v>
      </c>
      <c r="F62" s="88"/>
      <c r="G62" s="88"/>
      <c r="H62" s="190"/>
      <c r="I62" s="190">
        <v>0.034</v>
      </c>
      <c r="J62" s="190">
        <v>0.01</v>
      </c>
      <c r="K62" s="89"/>
    </row>
    <row r="63" spans="1:11" s="90" customFormat="1" ht="11.25" customHeight="1">
      <c r="A63" s="92" t="s">
        <v>49</v>
      </c>
      <c r="B63" s="86"/>
      <c r="C63" s="87">
        <v>365</v>
      </c>
      <c r="D63" s="87">
        <v>548</v>
      </c>
      <c r="E63" s="87">
        <v>548</v>
      </c>
      <c r="F63" s="88"/>
      <c r="G63" s="88"/>
      <c r="H63" s="190">
        <v>0.345</v>
      </c>
      <c r="I63" s="190">
        <v>0.47</v>
      </c>
      <c r="J63" s="190">
        <v>0.703</v>
      </c>
      <c r="K63" s="89"/>
    </row>
    <row r="64" spans="1:11" s="81" customFormat="1" ht="11.25" customHeight="1">
      <c r="A64" s="93" t="s">
        <v>50</v>
      </c>
      <c r="B64" s="94"/>
      <c r="C64" s="95">
        <v>585</v>
      </c>
      <c r="D64" s="95">
        <v>1072</v>
      </c>
      <c r="E64" s="95">
        <v>936</v>
      </c>
      <c r="F64" s="96">
        <v>87.31343283582089</v>
      </c>
      <c r="G64" s="97"/>
      <c r="H64" s="191">
        <v>0.6579999999999999</v>
      </c>
      <c r="I64" s="192">
        <v>0.784</v>
      </c>
      <c r="J64" s="192">
        <v>0.9269999999999999</v>
      </c>
      <c r="K64" s="98">
        <v>118.23979591836732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54</v>
      </c>
      <c r="D66" s="95">
        <v>616</v>
      </c>
      <c r="E66" s="95">
        <v>620</v>
      </c>
      <c r="F66" s="96">
        <v>100.64935064935065</v>
      </c>
      <c r="G66" s="97"/>
      <c r="H66" s="191">
        <v>0.074</v>
      </c>
      <c r="I66" s="192">
        <v>1.488</v>
      </c>
      <c r="J66" s="192">
        <v>0.68</v>
      </c>
      <c r="K66" s="98">
        <v>45.6989247311828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7625</v>
      </c>
      <c r="D68" s="87">
        <v>16838</v>
      </c>
      <c r="E68" s="87">
        <v>7700</v>
      </c>
      <c r="F68" s="88"/>
      <c r="G68" s="88"/>
      <c r="H68" s="190">
        <v>9.2</v>
      </c>
      <c r="I68" s="190">
        <v>21.956</v>
      </c>
      <c r="J68" s="190">
        <v>4.2</v>
      </c>
      <c r="K68" s="89"/>
    </row>
    <row r="69" spans="1:11" s="90" customFormat="1" ht="11.25" customHeight="1">
      <c r="A69" s="92" t="s">
        <v>53</v>
      </c>
      <c r="B69" s="86"/>
      <c r="C69" s="87">
        <v>450</v>
      </c>
      <c r="D69" s="87">
        <v>3090</v>
      </c>
      <c r="E69" s="87">
        <v>800</v>
      </c>
      <c r="F69" s="88"/>
      <c r="G69" s="88"/>
      <c r="H69" s="190">
        <v>1.2</v>
      </c>
      <c r="I69" s="190">
        <v>4.899</v>
      </c>
      <c r="J69" s="190">
        <v>0.7</v>
      </c>
      <c r="K69" s="89"/>
    </row>
    <row r="70" spans="1:11" s="81" customFormat="1" ht="11.25" customHeight="1">
      <c r="A70" s="93" t="s">
        <v>54</v>
      </c>
      <c r="B70" s="94"/>
      <c r="C70" s="95">
        <v>8075</v>
      </c>
      <c r="D70" s="95">
        <v>19928</v>
      </c>
      <c r="E70" s="95">
        <v>8500</v>
      </c>
      <c r="F70" s="96">
        <v>42.65355279004416</v>
      </c>
      <c r="G70" s="97"/>
      <c r="H70" s="191">
        <v>10.399999999999999</v>
      </c>
      <c r="I70" s="192">
        <v>26.855</v>
      </c>
      <c r="J70" s="192">
        <v>4.9</v>
      </c>
      <c r="K70" s="98">
        <v>18.246136659839884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</v>
      </c>
      <c r="D72" s="87">
        <v>104</v>
      </c>
      <c r="E72" s="87">
        <v>104</v>
      </c>
      <c r="F72" s="88"/>
      <c r="G72" s="88"/>
      <c r="H72" s="190">
        <v>0.001</v>
      </c>
      <c r="I72" s="190">
        <v>0.088</v>
      </c>
      <c r="J72" s="190">
        <v>0.037</v>
      </c>
      <c r="K72" s="89"/>
    </row>
    <row r="73" spans="1:11" s="90" customFormat="1" ht="11.25" customHeight="1">
      <c r="A73" s="92" t="s">
        <v>56</v>
      </c>
      <c r="B73" s="86"/>
      <c r="C73" s="87">
        <v>52582</v>
      </c>
      <c r="D73" s="87">
        <v>60734</v>
      </c>
      <c r="E73" s="87">
        <v>57500</v>
      </c>
      <c r="F73" s="88"/>
      <c r="G73" s="88"/>
      <c r="H73" s="190">
        <v>88.548</v>
      </c>
      <c r="I73" s="190">
        <v>95.863</v>
      </c>
      <c r="J73" s="190">
        <v>93.878</v>
      </c>
      <c r="K73" s="89"/>
    </row>
    <row r="74" spans="1:11" s="90" customFormat="1" ht="11.25" customHeight="1">
      <c r="A74" s="92" t="s">
        <v>57</v>
      </c>
      <c r="B74" s="86"/>
      <c r="C74" s="87">
        <v>25079</v>
      </c>
      <c r="D74" s="87">
        <v>33845</v>
      </c>
      <c r="E74" s="87">
        <v>24300</v>
      </c>
      <c r="F74" s="88"/>
      <c r="G74" s="88"/>
      <c r="H74" s="190">
        <v>26.984</v>
      </c>
      <c r="I74" s="190">
        <v>26.009</v>
      </c>
      <c r="J74" s="190">
        <v>23</v>
      </c>
      <c r="K74" s="89"/>
    </row>
    <row r="75" spans="1:11" s="90" customFormat="1" ht="11.25" customHeight="1">
      <c r="A75" s="92" t="s">
        <v>58</v>
      </c>
      <c r="B75" s="86"/>
      <c r="C75" s="87">
        <v>557</v>
      </c>
      <c r="D75" s="87">
        <v>1540</v>
      </c>
      <c r="E75" s="87">
        <v>776</v>
      </c>
      <c r="F75" s="88"/>
      <c r="G75" s="88"/>
      <c r="H75" s="190">
        <v>0.469</v>
      </c>
      <c r="I75" s="190">
        <v>0.705</v>
      </c>
      <c r="J75" s="190">
        <v>0.548</v>
      </c>
      <c r="K75" s="89"/>
    </row>
    <row r="76" spans="1:11" s="90" customFormat="1" ht="11.25" customHeight="1">
      <c r="A76" s="92" t="s">
        <v>59</v>
      </c>
      <c r="B76" s="86"/>
      <c r="C76" s="87">
        <v>15227</v>
      </c>
      <c r="D76" s="87">
        <v>16854</v>
      </c>
      <c r="E76" s="87">
        <v>14825</v>
      </c>
      <c r="F76" s="88"/>
      <c r="G76" s="88"/>
      <c r="H76" s="190">
        <v>24.363</v>
      </c>
      <c r="I76" s="190">
        <v>16.8</v>
      </c>
      <c r="J76" s="190">
        <v>15</v>
      </c>
      <c r="K76" s="89"/>
    </row>
    <row r="77" spans="1:11" s="90" customFormat="1" ht="11.25" customHeight="1">
      <c r="A77" s="92" t="s">
        <v>60</v>
      </c>
      <c r="B77" s="86"/>
      <c r="C77" s="87">
        <v>525</v>
      </c>
      <c r="D77" s="87">
        <v>1967</v>
      </c>
      <c r="E77" s="87">
        <v>449</v>
      </c>
      <c r="F77" s="88"/>
      <c r="G77" s="88"/>
      <c r="H77" s="190">
        <v>0.473</v>
      </c>
      <c r="I77" s="190">
        <v>1.479</v>
      </c>
      <c r="J77" s="190">
        <v>0.212</v>
      </c>
      <c r="K77" s="89"/>
    </row>
    <row r="78" spans="1:11" s="90" customFormat="1" ht="11.25" customHeight="1">
      <c r="A78" s="92" t="s">
        <v>61</v>
      </c>
      <c r="B78" s="86"/>
      <c r="C78" s="87">
        <v>770</v>
      </c>
      <c r="D78" s="87">
        <v>2386</v>
      </c>
      <c r="E78" s="87">
        <v>1500</v>
      </c>
      <c r="F78" s="88"/>
      <c r="G78" s="88"/>
      <c r="H78" s="190">
        <v>0.731</v>
      </c>
      <c r="I78" s="190">
        <v>2.208</v>
      </c>
      <c r="J78" s="190">
        <v>1.35</v>
      </c>
      <c r="K78" s="89"/>
    </row>
    <row r="79" spans="1:11" s="90" customFormat="1" ht="11.25" customHeight="1">
      <c r="A79" s="92" t="s">
        <v>62</v>
      </c>
      <c r="B79" s="86"/>
      <c r="C79" s="87">
        <v>99275</v>
      </c>
      <c r="D79" s="87">
        <v>129285</v>
      </c>
      <c r="E79" s="87">
        <v>64675</v>
      </c>
      <c r="F79" s="88"/>
      <c r="G79" s="88"/>
      <c r="H79" s="190">
        <v>129.058</v>
      </c>
      <c r="I79" s="190">
        <v>160.55</v>
      </c>
      <c r="J79" s="190">
        <v>82.8</v>
      </c>
      <c r="K79" s="89"/>
    </row>
    <row r="80" spans="1:11" s="81" customFormat="1" ht="11.25" customHeight="1">
      <c r="A80" s="99" t="s">
        <v>63</v>
      </c>
      <c r="B80" s="94"/>
      <c r="C80" s="95">
        <v>194016</v>
      </c>
      <c r="D80" s="95">
        <v>246715</v>
      </c>
      <c r="E80" s="95">
        <v>164129</v>
      </c>
      <c r="F80" s="96">
        <v>66.5257483330969</v>
      </c>
      <c r="G80" s="97"/>
      <c r="H80" s="191">
        <v>270.627</v>
      </c>
      <c r="I80" s="192">
        <v>303.702</v>
      </c>
      <c r="J80" s="192">
        <v>216.825</v>
      </c>
      <c r="K80" s="98">
        <v>71.39399806389157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626416.97</v>
      </c>
      <c r="D87" s="106">
        <v>876671</v>
      </c>
      <c r="E87" s="106">
        <v>740643</v>
      </c>
      <c r="F87" s="107">
        <v>84.48357479601812</v>
      </c>
      <c r="G87" s="97"/>
      <c r="H87" s="195">
        <v>767.096</v>
      </c>
      <c r="I87" s="196">
        <v>820.2409999999999</v>
      </c>
      <c r="J87" s="196">
        <v>897.143</v>
      </c>
      <c r="K87" s="107">
        <v>109.37553718967963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87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22</v>
      </c>
      <c r="D24" s="95">
        <v>50</v>
      </c>
      <c r="E24" s="95">
        <v>51</v>
      </c>
      <c r="F24" s="96">
        <v>102</v>
      </c>
      <c r="G24" s="97"/>
      <c r="H24" s="191">
        <v>0.048</v>
      </c>
      <c r="I24" s="192">
        <v>0.181</v>
      </c>
      <c r="J24" s="192">
        <v>0.115</v>
      </c>
      <c r="K24" s="98">
        <v>63.53591160220995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470</v>
      </c>
      <c r="D28" s="87">
        <v>406</v>
      </c>
      <c r="E28" s="87">
        <v>268</v>
      </c>
      <c r="F28" s="88"/>
      <c r="G28" s="88"/>
      <c r="H28" s="190">
        <v>1.645</v>
      </c>
      <c r="I28" s="190">
        <v>1.217</v>
      </c>
      <c r="J28" s="190">
        <v>0.75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180</v>
      </c>
      <c r="D30" s="87">
        <v>78</v>
      </c>
      <c r="E30" s="87">
        <v>34</v>
      </c>
      <c r="F30" s="88"/>
      <c r="G30" s="88"/>
      <c r="H30" s="190">
        <v>0.61</v>
      </c>
      <c r="I30" s="190">
        <v>0.236</v>
      </c>
      <c r="J30" s="190">
        <v>0.115</v>
      </c>
      <c r="K30" s="89"/>
    </row>
    <row r="31" spans="1:11" s="81" customFormat="1" ht="11.25" customHeight="1">
      <c r="A31" s="99" t="s">
        <v>23</v>
      </c>
      <c r="B31" s="94"/>
      <c r="C31" s="95">
        <v>650</v>
      </c>
      <c r="D31" s="95">
        <v>484</v>
      </c>
      <c r="E31" s="95">
        <v>302</v>
      </c>
      <c r="F31" s="96">
        <v>62.396694214876035</v>
      </c>
      <c r="G31" s="97"/>
      <c r="H31" s="191">
        <v>2.255</v>
      </c>
      <c r="I31" s="192">
        <v>1.453</v>
      </c>
      <c r="J31" s="192">
        <v>0.865</v>
      </c>
      <c r="K31" s="98">
        <v>59.53200275292498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>
        <v>5</v>
      </c>
      <c r="E33" s="87"/>
      <c r="F33" s="88"/>
      <c r="G33" s="88"/>
      <c r="H33" s="190"/>
      <c r="I33" s="190">
        <v>0.009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26</v>
      </c>
      <c r="D34" s="87">
        <v>4</v>
      </c>
      <c r="E34" s="87">
        <v>24</v>
      </c>
      <c r="F34" s="88"/>
      <c r="G34" s="88"/>
      <c r="H34" s="190">
        <v>0.049</v>
      </c>
      <c r="I34" s="190">
        <v>0.006</v>
      </c>
      <c r="J34" s="190">
        <v>0.026</v>
      </c>
      <c r="K34" s="89"/>
    </row>
    <row r="35" spans="1:11" s="90" customFormat="1" ht="11.25" customHeight="1">
      <c r="A35" s="92" t="s">
        <v>26</v>
      </c>
      <c r="B35" s="86"/>
      <c r="C35" s="87">
        <v>9.8</v>
      </c>
      <c r="D35" s="87">
        <v>265</v>
      </c>
      <c r="E35" s="87">
        <v>272</v>
      </c>
      <c r="F35" s="88"/>
      <c r="G35" s="88"/>
      <c r="H35" s="190">
        <v>0.016</v>
      </c>
      <c r="I35" s="190">
        <v>0.509</v>
      </c>
      <c r="J35" s="190">
        <v>0.507</v>
      </c>
      <c r="K35" s="89"/>
    </row>
    <row r="36" spans="1:11" s="90" customFormat="1" ht="11.25" customHeight="1">
      <c r="A36" s="92" t="s">
        <v>27</v>
      </c>
      <c r="B36" s="86"/>
      <c r="C36" s="87">
        <v>25</v>
      </c>
      <c r="D36" s="87">
        <v>1</v>
      </c>
      <c r="E36" s="87"/>
      <c r="F36" s="88"/>
      <c r="G36" s="88"/>
      <c r="H36" s="190">
        <v>0.038</v>
      </c>
      <c r="I36" s="190">
        <v>0.002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60.8</v>
      </c>
      <c r="D37" s="95">
        <v>275</v>
      </c>
      <c r="E37" s="95">
        <v>296</v>
      </c>
      <c r="F37" s="96">
        <v>107.63636363636364</v>
      </c>
      <c r="G37" s="97"/>
      <c r="H37" s="191">
        <v>0.10300000000000001</v>
      </c>
      <c r="I37" s="192">
        <v>0.526</v>
      </c>
      <c r="J37" s="192">
        <v>0.533</v>
      </c>
      <c r="K37" s="98">
        <v>101.33079847908746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22</v>
      </c>
      <c r="D41" s="87">
        <v>13</v>
      </c>
      <c r="E41" s="87">
        <v>68</v>
      </c>
      <c r="F41" s="88"/>
      <c r="G41" s="88"/>
      <c r="H41" s="190">
        <v>0.084</v>
      </c>
      <c r="I41" s="190">
        <v>0.05</v>
      </c>
      <c r="J41" s="190">
        <v>0.238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>
        <v>25</v>
      </c>
      <c r="F42" s="88"/>
      <c r="G42" s="88"/>
      <c r="H42" s="190"/>
      <c r="I42" s="190"/>
      <c r="J42" s="190">
        <v>0.093</v>
      </c>
      <c r="K42" s="89"/>
    </row>
    <row r="43" spans="1:11" s="90" customFormat="1" ht="11.25" customHeight="1">
      <c r="A43" s="92" t="s">
        <v>32</v>
      </c>
      <c r="B43" s="86"/>
      <c r="C43" s="87">
        <v>35</v>
      </c>
      <c r="D43" s="87">
        <v>47</v>
      </c>
      <c r="E43" s="87">
        <v>102</v>
      </c>
      <c r="F43" s="88"/>
      <c r="G43" s="88"/>
      <c r="H43" s="190">
        <v>0.109</v>
      </c>
      <c r="I43" s="190">
        <v>0.136</v>
      </c>
      <c r="J43" s="190">
        <v>0.316</v>
      </c>
      <c r="K43" s="89"/>
    </row>
    <row r="44" spans="1:11" s="90" customFormat="1" ht="11.25" customHeight="1">
      <c r="A44" s="92" t="s">
        <v>33</v>
      </c>
      <c r="B44" s="86"/>
      <c r="C44" s="87">
        <v>36</v>
      </c>
      <c r="D44" s="87">
        <v>12</v>
      </c>
      <c r="E44" s="87">
        <v>48</v>
      </c>
      <c r="F44" s="88"/>
      <c r="G44" s="88"/>
      <c r="H44" s="190">
        <v>0.151</v>
      </c>
      <c r="I44" s="190">
        <v>0.047</v>
      </c>
      <c r="J44" s="190">
        <v>0.136</v>
      </c>
      <c r="K44" s="89"/>
    </row>
    <row r="45" spans="1:11" s="90" customFormat="1" ht="11.25" customHeight="1">
      <c r="A45" s="92" t="s">
        <v>34</v>
      </c>
      <c r="B45" s="86"/>
      <c r="C45" s="87">
        <v>34</v>
      </c>
      <c r="D45" s="87">
        <v>40</v>
      </c>
      <c r="E45" s="87">
        <v>67</v>
      </c>
      <c r="F45" s="88"/>
      <c r="G45" s="88"/>
      <c r="H45" s="190">
        <v>0.119</v>
      </c>
      <c r="I45" s="190">
        <v>0.12</v>
      </c>
      <c r="J45" s="190">
        <v>0.235</v>
      </c>
      <c r="K45" s="89"/>
    </row>
    <row r="46" spans="1:11" s="90" customFormat="1" ht="11.25" customHeight="1">
      <c r="A46" s="92" t="s">
        <v>35</v>
      </c>
      <c r="B46" s="86"/>
      <c r="C46" s="87">
        <v>5</v>
      </c>
      <c r="D46" s="87"/>
      <c r="E46" s="87"/>
      <c r="F46" s="88"/>
      <c r="G46" s="88"/>
      <c r="H46" s="190">
        <v>0.015</v>
      </c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>
        <v>7</v>
      </c>
      <c r="D47" s="87"/>
      <c r="E47" s="87"/>
      <c r="F47" s="88"/>
      <c r="G47" s="88"/>
      <c r="H47" s="190">
        <v>0.02</v>
      </c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7</v>
      </c>
      <c r="D48" s="87">
        <v>14</v>
      </c>
      <c r="E48" s="87">
        <v>3</v>
      </c>
      <c r="F48" s="88"/>
      <c r="G48" s="88"/>
      <c r="H48" s="190">
        <v>0.021</v>
      </c>
      <c r="I48" s="190">
        <v>0.042</v>
      </c>
      <c r="J48" s="190">
        <v>0.009</v>
      </c>
      <c r="K48" s="89"/>
    </row>
    <row r="49" spans="1:11" s="90" customFormat="1" ht="11.25" customHeight="1">
      <c r="A49" s="92" t="s">
        <v>38</v>
      </c>
      <c r="B49" s="86"/>
      <c r="C49" s="87">
        <v>106</v>
      </c>
      <c r="D49" s="87"/>
      <c r="E49" s="87">
        <v>28</v>
      </c>
      <c r="F49" s="88"/>
      <c r="G49" s="88"/>
      <c r="H49" s="190">
        <v>0.265</v>
      </c>
      <c r="I49" s="190">
        <v>0.001</v>
      </c>
      <c r="J49" s="190">
        <v>0.048</v>
      </c>
      <c r="K49" s="89"/>
    </row>
    <row r="50" spans="1:11" s="81" customFormat="1" ht="11.25" customHeight="1">
      <c r="A50" s="99" t="s">
        <v>39</v>
      </c>
      <c r="B50" s="94"/>
      <c r="C50" s="95">
        <v>252</v>
      </c>
      <c r="D50" s="95">
        <v>126</v>
      </c>
      <c r="E50" s="95">
        <v>341</v>
      </c>
      <c r="F50" s="96">
        <v>270.63492063492066</v>
      </c>
      <c r="G50" s="97"/>
      <c r="H50" s="191">
        <v>0.784</v>
      </c>
      <c r="I50" s="192">
        <v>0.39599999999999996</v>
      </c>
      <c r="J50" s="192">
        <v>1.075</v>
      </c>
      <c r="K50" s="98">
        <v>271.4646464646465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44</v>
      </c>
      <c r="D54" s="87">
        <v>7</v>
      </c>
      <c r="E54" s="87"/>
      <c r="F54" s="88"/>
      <c r="G54" s="88"/>
      <c r="H54" s="190">
        <v>0.11</v>
      </c>
      <c r="I54" s="190">
        <v>0.018</v>
      </c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>
        <v>1</v>
      </c>
      <c r="D56" s="87"/>
      <c r="E56" s="87"/>
      <c r="F56" s="88"/>
      <c r="G56" s="88"/>
      <c r="H56" s="190">
        <v>0.001</v>
      </c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6</v>
      </c>
      <c r="D58" s="87">
        <v>6</v>
      </c>
      <c r="E58" s="87">
        <v>3</v>
      </c>
      <c r="F58" s="88"/>
      <c r="G58" s="88"/>
      <c r="H58" s="190">
        <v>0.012</v>
      </c>
      <c r="I58" s="190">
        <v>0.017</v>
      </c>
      <c r="J58" s="190">
        <v>0.004</v>
      </c>
      <c r="K58" s="89"/>
    </row>
    <row r="59" spans="1:11" s="81" customFormat="1" ht="11.25" customHeight="1">
      <c r="A59" s="93" t="s">
        <v>46</v>
      </c>
      <c r="B59" s="94"/>
      <c r="C59" s="95">
        <v>51</v>
      </c>
      <c r="D59" s="95">
        <v>13</v>
      </c>
      <c r="E59" s="95">
        <v>3</v>
      </c>
      <c r="F59" s="96">
        <v>23.076923076923077</v>
      </c>
      <c r="G59" s="97"/>
      <c r="H59" s="191">
        <v>0.123</v>
      </c>
      <c r="I59" s="192">
        <v>0.035</v>
      </c>
      <c r="J59" s="192">
        <v>0.004</v>
      </c>
      <c r="K59" s="98">
        <v>11.428571428571429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>
        <v>1</v>
      </c>
      <c r="F66" s="96"/>
      <c r="G66" s="97"/>
      <c r="H66" s="191"/>
      <c r="I66" s="192"/>
      <c r="J66" s="192">
        <v>0.001</v>
      </c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285</v>
      </c>
      <c r="D68" s="87">
        <v>96</v>
      </c>
      <c r="E68" s="87">
        <v>210</v>
      </c>
      <c r="F68" s="88"/>
      <c r="G68" s="88"/>
      <c r="H68" s="190">
        <v>0.8</v>
      </c>
      <c r="I68" s="190">
        <v>0.262</v>
      </c>
      <c r="J68" s="190">
        <v>0.6</v>
      </c>
      <c r="K68" s="89"/>
    </row>
    <row r="69" spans="1:11" s="90" customFormat="1" ht="11.25" customHeight="1">
      <c r="A69" s="92" t="s">
        <v>53</v>
      </c>
      <c r="B69" s="86"/>
      <c r="C69" s="87">
        <v>210</v>
      </c>
      <c r="D69" s="87">
        <v>268</v>
      </c>
      <c r="E69" s="87">
        <v>1200</v>
      </c>
      <c r="F69" s="88"/>
      <c r="G69" s="88"/>
      <c r="H69" s="190">
        <v>0.62</v>
      </c>
      <c r="I69" s="190">
        <v>0.839</v>
      </c>
      <c r="J69" s="190">
        <v>4</v>
      </c>
      <c r="K69" s="89"/>
    </row>
    <row r="70" spans="1:11" s="81" customFormat="1" ht="11.25" customHeight="1">
      <c r="A70" s="93" t="s">
        <v>54</v>
      </c>
      <c r="B70" s="94"/>
      <c r="C70" s="95">
        <v>495</v>
      </c>
      <c r="D70" s="95">
        <v>364</v>
      </c>
      <c r="E70" s="95">
        <v>1410</v>
      </c>
      <c r="F70" s="96">
        <v>387.3626373626374</v>
      </c>
      <c r="G70" s="97"/>
      <c r="H70" s="191">
        <v>1.42</v>
      </c>
      <c r="I70" s="192">
        <v>1.101</v>
      </c>
      <c r="J70" s="192">
        <v>4.6</v>
      </c>
      <c r="K70" s="98">
        <v>417.80199818346955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2</v>
      </c>
      <c r="D73" s="87"/>
      <c r="E73" s="87"/>
      <c r="F73" s="88"/>
      <c r="G73" s="88"/>
      <c r="H73" s="190">
        <v>0.002</v>
      </c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12</v>
      </c>
      <c r="D75" s="87"/>
      <c r="E75" s="87"/>
      <c r="F75" s="88"/>
      <c r="G75" s="88"/>
      <c r="H75" s="190">
        <v>0.036</v>
      </c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>
        <v>9</v>
      </c>
      <c r="D79" s="87">
        <v>18</v>
      </c>
      <c r="E79" s="87"/>
      <c r="F79" s="88"/>
      <c r="G79" s="88"/>
      <c r="H79" s="190"/>
      <c r="I79" s="190">
        <v>0.016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23</v>
      </c>
      <c r="D80" s="95">
        <v>18</v>
      </c>
      <c r="E80" s="95"/>
      <c r="F80" s="96"/>
      <c r="G80" s="97"/>
      <c r="H80" s="191">
        <v>0.038</v>
      </c>
      <c r="I80" s="192">
        <v>0.016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1553.8</v>
      </c>
      <c r="D87" s="106">
        <v>1330</v>
      </c>
      <c r="E87" s="106">
        <v>2404</v>
      </c>
      <c r="F87" s="107">
        <v>180.75187969924812</v>
      </c>
      <c r="G87" s="97"/>
      <c r="H87" s="195">
        <v>4.771000000000001</v>
      </c>
      <c r="I87" s="196">
        <v>3.708</v>
      </c>
      <c r="J87" s="196">
        <v>7.193</v>
      </c>
      <c r="K87" s="107">
        <v>193.98597626752965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88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6</v>
      </c>
      <c r="D24" s="95">
        <v>5</v>
      </c>
      <c r="E24" s="95">
        <v>4</v>
      </c>
      <c r="F24" s="96">
        <v>80</v>
      </c>
      <c r="G24" s="97"/>
      <c r="H24" s="191">
        <v>0.018</v>
      </c>
      <c r="I24" s="192">
        <v>0.015</v>
      </c>
      <c r="J24" s="192">
        <v>0.006</v>
      </c>
      <c r="K24" s="98">
        <v>40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37</v>
      </c>
      <c r="D41" s="87">
        <v>33</v>
      </c>
      <c r="E41" s="87">
        <v>19</v>
      </c>
      <c r="F41" s="88"/>
      <c r="G41" s="88"/>
      <c r="H41" s="190">
        <v>0.11</v>
      </c>
      <c r="I41" s="190">
        <v>0.084</v>
      </c>
      <c r="J41" s="190">
        <v>0.067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>
        <v>37</v>
      </c>
      <c r="D50" s="95">
        <v>33</v>
      </c>
      <c r="E50" s="95">
        <v>19</v>
      </c>
      <c r="F50" s="96">
        <v>57.57575757575758</v>
      </c>
      <c r="G50" s="97"/>
      <c r="H50" s="191">
        <v>0.11</v>
      </c>
      <c r="I50" s="192">
        <v>0.084</v>
      </c>
      <c r="J50" s="192">
        <v>0.067</v>
      </c>
      <c r="K50" s="98">
        <v>79.76190476190476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22</v>
      </c>
      <c r="D58" s="87">
        <v>19</v>
      </c>
      <c r="E58" s="87">
        <v>15</v>
      </c>
      <c r="F58" s="88"/>
      <c r="G58" s="88"/>
      <c r="H58" s="190">
        <v>0.077</v>
      </c>
      <c r="I58" s="190">
        <v>0.061</v>
      </c>
      <c r="J58" s="190">
        <v>0.047</v>
      </c>
      <c r="K58" s="89"/>
    </row>
    <row r="59" spans="1:11" s="81" customFormat="1" ht="11.25" customHeight="1">
      <c r="A59" s="93" t="s">
        <v>46</v>
      </c>
      <c r="B59" s="94"/>
      <c r="C59" s="95">
        <v>22</v>
      </c>
      <c r="D59" s="95">
        <v>19</v>
      </c>
      <c r="E59" s="95">
        <v>15</v>
      </c>
      <c r="F59" s="96">
        <v>78.94736842105263</v>
      </c>
      <c r="G59" s="97"/>
      <c r="H59" s="191">
        <v>0.077</v>
      </c>
      <c r="I59" s="192">
        <v>0.061</v>
      </c>
      <c r="J59" s="192">
        <v>0.047</v>
      </c>
      <c r="K59" s="98">
        <v>77.04918032786885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>
        <v>1</v>
      </c>
      <c r="D63" s="87">
        <v>1</v>
      </c>
      <c r="E63" s="87"/>
      <c r="F63" s="88"/>
      <c r="G63" s="88"/>
      <c r="H63" s="190"/>
      <c r="I63" s="190">
        <v>0.003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1</v>
      </c>
      <c r="D64" s="95">
        <v>1</v>
      </c>
      <c r="E64" s="95"/>
      <c r="F64" s="96"/>
      <c r="G64" s="97"/>
      <c r="H64" s="191"/>
      <c r="I64" s="192">
        <v>0.003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>
        <v>7763</v>
      </c>
      <c r="D69" s="87">
        <v>5946</v>
      </c>
      <c r="E69" s="87">
        <v>5735</v>
      </c>
      <c r="F69" s="88"/>
      <c r="G69" s="88"/>
      <c r="H69" s="190">
        <v>25</v>
      </c>
      <c r="I69" s="190">
        <v>19.753</v>
      </c>
      <c r="J69" s="190">
        <v>18</v>
      </c>
      <c r="K69" s="89"/>
    </row>
    <row r="70" spans="1:11" s="81" customFormat="1" ht="11.25" customHeight="1">
      <c r="A70" s="93" t="s">
        <v>54</v>
      </c>
      <c r="B70" s="94"/>
      <c r="C70" s="95">
        <v>7763</v>
      </c>
      <c r="D70" s="95">
        <v>5946</v>
      </c>
      <c r="E70" s="95">
        <v>5735</v>
      </c>
      <c r="F70" s="96">
        <v>96.45139589640094</v>
      </c>
      <c r="G70" s="97"/>
      <c r="H70" s="191">
        <v>25</v>
      </c>
      <c r="I70" s="192">
        <v>19.753</v>
      </c>
      <c r="J70" s="192">
        <v>18</v>
      </c>
      <c r="K70" s="98">
        <v>91.1253986736192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57</v>
      </c>
      <c r="D75" s="87">
        <v>3</v>
      </c>
      <c r="E75" s="87">
        <v>7</v>
      </c>
      <c r="F75" s="88"/>
      <c r="G75" s="88"/>
      <c r="H75" s="190">
        <v>0.067</v>
      </c>
      <c r="I75" s="190">
        <v>0.008</v>
      </c>
      <c r="J75" s="190">
        <v>0.025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>
        <v>57</v>
      </c>
      <c r="D80" s="95">
        <v>3</v>
      </c>
      <c r="E80" s="95">
        <v>7</v>
      </c>
      <c r="F80" s="96">
        <v>233.33333333333334</v>
      </c>
      <c r="G80" s="97"/>
      <c r="H80" s="191">
        <v>0.067</v>
      </c>
      <c r="I80" s="192">
        <v>0.008</v>
      </c>
      <c r="J80" s="192">
        <v>0.025</v>
      </c>
      <c r="K80" s="98">
        <v>312.5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>
        <v>1</v>
      </c>
      <c r="D83" s="87">
        <v>10</v>
      </c>
      <c r="E83" s="87">
        <v>10</v>
      </c>
      <c r="F83" s="88"/>
      <c r="G83" s="88"/>
      <c r="H83" s="190"/>
      <c r="I83" s="190">
        <v>0.013</v>
      </c>
      <c r="J83" s="190">
        <v>0.013</v>
      </c>
      <c r="K83" s="89"/>
    </row>
    <row r="84" spans="1:11" s="81" customFormat="1" ht="11.25" customHeight="1">
      <c r="A84" s="93" t="s">
        <v>66</v>
      </c>
      <c r="B84" s="94"/>
      <c r="C84" s="95">
        <v>1</v>
      </c>
      <c r="D84" s="95">
        <v>10</v>
      </c>
      <c r="E84" s="95">
        <v>10</v>
      </c>
      <c r="F84" s="96">
        <v>100</v>
      </c>
      <c r="G84" s="97"/>
      <c r="H84" s="191"/>
      <c r="I84" s="192">
        <v>0.013</v>
      </c>
      <c r="J84" s="192">
        <v>0.013</v>
      </c>
      <c r="K84" s="98">
        <v>100.00000000000001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7887</v>
      </c>
      <c r="D87" s="106">
        <v>6017</v>
      </c>
      <c r="E87" s="106">
        <v>5790</v>
      </c>
      <c r="F87" s="107">
        <v>96.22735582516204</v>
      </c>
      <c r="G87" s="97"/>
      <c r="H87" s="195">
        <v>25.272</v>
      </c>
      <c r="I87" s="196">
        <v>19.937</v>
      </c>
      <c r="J87" s="196">
        <v>18.158</v>
      </c>
      <c r="K87" s="107">
        <v>91.07689221046296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89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>
        <v>8</v>
      </c>
      <c r="F24" s="96"/>
      <c r="G24" s="97"/>
      <c r="H24" s="191"/>
      <c r="I24" s="192"/>
      <c r="J24" s="192">
        <v>0.25</v>
      </c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3</v>
      </c>
      <c r="D26" s="95">
        <v>2</v>
      </c>
      <c r="E26" s="95">
        <v>2</v>
      </c>
      <c r="F26" s="96">
        <v>100</v>
      </c>
      <c r="G26" s="97"/>
      <c r="H26" s="191">
        <v>0.05</v>
      </c>
      <c r="I26" s="192">
        <v>0.03</v>
      </c>
      <c r="J26" s="192">
        <v>0.05</v>
      </c>
      <c r="K26" s="98">
        <v>166.66666666666669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</v>
      </c>
      <c r="D28" s="87">
        <v>1</v>
      </c>
      <c r="E28" s="87">
        <v>2</v>
      </c>
      <c r="F28" s="88"/>
      <c r="G28" s="88"/>
      <c r="H28" s="190">
        <v>0.041</v>
      </c>
      <c r="I28" s="190">
        <v>0.04</v>
      </c>
      <c r="J28" s="190">
        <v>0.07</v>
      </c>
      <c r="K28" s="89"/>
    </row>
    <row r="29" spans="1:11" s="90" customFormat="1" ht="11.25" customHeight="1">
      <c r="A29" s="92" t="s">
        <v>21</v>
      </c>
      <c r="B29" s="86"/>
      <c r="C29" s="87"/>
      <c r="D29" s="87">
        <v>1</v>
      </c>
      <c r="E29" s="87"/>
      <c r="F29" s="88"/>
      <c r="G29" s="88"/>
      <c r="H29" s="190"/>
      <c r="I29" s="190">
        <v>0.001</v>
      </c>
      <c r="J29" s="190"/>
      <c r="K29" s="89"/>
    </row>
    <row r="30" spans="1:11" s="90" customFormat="1" ht="11.25" customHeight="1">
      <c r="A30" s="92" t="s">
        <v>22</v>
      </c>
      <c r="B30" s="86"/>
      <c r="C30" s="87">
        <v>4</v>
      </c>
      <c r="D30" s="87">
        <v>27</v>
      </c>
      <c r="E30" s="87">
        <v>28</v>
      </c>
      <c r="F30" s="88"/>
      <c r="G30" s="88"/>
      <c r="H30" s="190">
        <v>0.11</v>
      </c>
      <c r="I30" s="190">
        <v>1.04</v>
      </c>
      <c r="J30" s="190">
        <v>0.98</v>
      </c>
      <c r="K30" s="89"/>
    </row>
    <row r="31" spans="1:11" s="81" customFormat="1" ht="11.25" customHeight="1">
      <c r="A31" s="99" t="s">
        <v>23</v>
      </c>
      <c r="B31" s="94"/>
      <c r="C31" s="95">
        <v>5</v>
      </c>
      <c r="D31" s="95">
        <v>29</v>
      </c>
      <c r="E31" s="95">
        <v>30</v>
      </c>
      <c r="F31" s="96">
        <v>103.44827586206897</v>
      </c>
      <c r="G31" s="97"/>
      <c r="H31" s="191">
        <v>0.151</v>
      </c>
      <c r="I31" s="192">
        <v>1.081</v>
      </c>
      <c r="J31" s="192">
        <v>1.05</v>
      </c>
      <c r="K31" s="98">
        <v>97.1322849213691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20</v>
      </c>
      <c r="D33" s="87">
        <v>11</v>
      </c>
      <c r="E33" s="87">
        <v>20</v>
      </c>
      <c r="F33" s="88"/>
      <c r="G33" s="88"/>
      <c r="H33" s="190">
        <v>0.578</v>
      </c>
      <c r="I33" s="190">
        <v>0.286</v>
      </c>
      <c r="J33" s="190">
        <v>0.55</v>
      </c>
      <c r="K33" s="89"/>
    </row>
    <row r="34" spans="1:11" s="90" customFormat="1" ht="11.25" customHeight="1">
      <c r="A34" s="92" t="s">
        <v>25</v>
      </c>
      <c r="B34" s="86"/>
      <c r="C34" s="87">
        <v>8</v>
      </c>
      <c r="D34" s="87">
        <v>6</v>
      </c>
      <c r="E34" s="87">
        <v>9</v>
      </c>
      <c r="F34" s="88"/>
      <c r="G34" s="88"/>
      <c r="H34" s="190">
        <v>0.245</v>
      </c>
      <c r="I34" s="190">
        <v>0.2</v>
      </c>
      <c r="J34" s="190">
        <v>0.216</v>
      </c>
      <c r="K34" s="89"/>
    </row>
    <row r="35" spans="1:11" s="90" customFormat="1" ht="11.25" customHeight="1">
      <c r="A35" s="92" t="s">
        <v>26</v>
      </c>
      <c r="B35" s="86"/>
      <c r="C35" s="87">
        <v>12</v>
      </c>
      <c r="D35" s="87">
        <v>10</v>
      </c>
      <c r="E35" s="87">
        <v>17</v>
      </c>
      <c r="F35" s="88"/>
      <c r="G35" s="88"/>
      <c r="H35" s="190">
        <v>0.264</v>
      </c>
      <c r="I35" s="190">
        <v>0.36</v>
      </c>
      <c r="J35" s="190">
        <v>0.356</v>
      </c>
      <c r="K35" s="89"/>
    </row>
    <row r="36" spans="1:11" s="90" customFormat="1" ht="11.25" customHeight="1">
      <c r="A36" s="92" t="s">
        <v>27</v>
      </c>
      <c r="B36" s="86"/>
      <c r="C36" s="87">
        <v>215</v>
      </c>
      <c r="D36" s="87">
        <v>103</v>
      </c>
      <c r="E36" s="87">
        <v>212</v>
      </c>
      <c r="F36" s="88"/>
      <c r="G36" s="88"/>
      <c r="H36" s="190">
        <v>6.6</v>
      </c>
      <c r="I36" s="190">
        <v>2.884</v>
      </c>
      <c r="J36" s="190">
        <v>6.356</v>
      </c>
      <c r="K36" s="89"/>
    </row>
    <row r="37" spans="1:11" s="81" customFormat="1" ht="11.25" customHeight="1">
      <c r="A37" s="93" t="s">
        <v>28</v>
      </c>
      <c r="B37" s="94"/>
      <c r="C37" s="95">
        <v>255</v>
      </c>
      <c r="D37" s="95">
        <v>130</v>
      </c>
      <c r="E37" s="95">
        <v>258</v>
      </c>
      <c r="F37" s="96">
        <v>198.46153846153845</v>
      </c>
      <c r="G37" s="97"/>
      <c r="H37" s="191">
        <v>7.686999999999999</v>
      </c>
      <c r="I37" s="192">
        <v>3.73</v>
      </c>
      <c r="J37" s="192">
        <v>7.478</v>
      </c>
      <c r="K37" s="98">
        <v>200.48257372654155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210</v>
      </c>
      <c r="D39" s="95">
        <v>170</v>
      </c>
      <c r="E39" s="95">
        <v>200</v>
      </c>
      <c r="F39" s="96">
        <v>117.6470588235294</v>
      </c>
      <c r="G39" s="97"/>
      <c r="H39" s="191">
        <v>6.1</v>
      </c>
      <c r="I39" s="192">
        <v>4.6</v>
      </c>
      <c r="J39" s="192">
        <v>5.1</v>
      </c>
      <c r="K39" s="98">
        <v>110.8695652173913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7</v>
      </c>
      <c r="D41" s="87">
        <v>10</v>
      </c>
      <c r="E41" s="87">
        <v>12</v>
      </c>
      <c r="F41" s="88"/>
      <c r="G41" s="88"/>
      <c r="H41" s="190">
        <v>0.153</v>
      </c>
      <c r="I41" s="190">
        <v>0.185</v>
      </c>
      <c r="J41" s="190">
        <v>0.219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1</v>
      </c>
      <c r="D45" s="87"/>
      <c r="E45" s="87"/>
      <c r="F45" s="88"/>
      <c r="G45" s="88"/>
      <c r="H45" s="190">
        <v>0.025</v>
      </c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>
        <v>8</v>
      </c>
      <c r="D46" s="87">
        <v>9</v>
      </c>
      <c r="E46" s="87">
        <v>8</v>
      </c>
      <c r="F46" s="88"/>
      <c r="G46" s="88"/>
      <c r="H46" s="190">
        <v>0.224</v>
      </c>
      <c r="I46" s="190">
        <v>0.252</v>
      </c>
      <c r="J46" s="190">
        <v>0.24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1</v>
      </c>
      <c r="D48" s="87">
        <v>2</v>
      </c>
      <c r="E48" s="87">
        <v>2</v>
      </c>
      <c r="F48" s="88"/>
      <c r="G48" s="88"/>
      <c r="H48" s="190">
        <v>0.061</v>
      </c>
      <c r="I48" s="190">
        <v>0.122</v>
      </c>
      <c r="J48" s="190">
        <v>0.12</v>
      </c>
      <c r="K48" s="89"/>
    </row>
    <row r="49" spans="1:11" s="90" customFormat="1" ht="11.25" customHeight="1">
      <c r="A49" s="92" t="s">
        <v>38</v>
      </c>
      <c r="B49" s="86"/>
      <c r="C49" s="87">
        <v>14</v>
      </c>
      <c r="D49" s="87">
        <v>11</v>
      </c>
      <c r="E49" s="87">
        <v>4</v>
      </c>
      <c r="F49" s="88"/>
      <c r="G49" s="88"/>
      <c r="H49" s="190">
        <v>0.56</v>
      </c>
      <c r="I49" s="190">
        <v>0.605</v>
      </c>
      <c r="J49" s="190">
        <v>0.18</v>
      </c>
      <c r="K49" s="89"/>
    </row>
    <row r="50" spans="1:11" s="81" customFormat="1" ht="11.25" customHeight="1">
      <c r="A50" s="99" t="s">
        <v>39</v>
      </c>
      <c r="B50" s="94"/>
      <c r="C50" s="95">
        <v>31</v>
      </c>
      <c r="D50" s="95">
        <v>32</v>
      </c>
      <c r="E50" s="95">
        <v>26</v>
      </c>
      <c r="F50" s="96">
        <v>81.25</v>
      </c>
      <c r="G50" s="97"/>
      <c r="H50" s="191">
        <v>1.0230000000000001</v>
      </c>
      <c r="I50" s="192">
        <v>1.164</v>
      </c>
      <c r="J50" s="192">
        <v>0.7589999999999999</v>
      </c>
      <c r="K50" s="98">
        <v>65.20618556701031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41</v>
      </c>
      <c r="D52" s="95">
        <v>41</v>
      </c>
      <c r="E52" s="95">
        <v>80</v>
      </c>
      <c r="F52" s="96">
        <v>195.1219512195122</v>
      </c>
      <c r="G52" s="97"/>
      <c r="H52" s="191">
        <v>1.517</v>
      </c>
      <c r="I52" s="192">
        <v>1.435</v>
      </c>
      <c r="J52" s="192">
        <v>1.76</v>
      </c>
      <c r="K52" s="98">
        <v>122.64808362369338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50</v>
      </c>
      <c r="D54" s="87">
        <v>35</v>
      </c>
      <c r="E54" s="87">
        <v>140</v>
      </c>
      <c r="F54" s="88"/>
      <c r="G54" s="88"/>
      <c r="H54" s="190">
        <v>2.1</v>
      </c>
      <c r="I54" s="190">
        <v>1.4</v>
      </c>
      <c r="J54" s="190">
        <v>5.81</v>
      </c>
      <c r="K54" s="89"/>
    </row>
    <row r="55" spans="1:11" s="90" customFormat="1" ht="11.25" customHeight="1">
      <c r="A55" s="92" t="s">
        <v>42</v>
      </c>
      <c r="B55" s="86"/>
      <c r="C55" s="87">
        <v>2828</v>
      </c>
      <c r="D55" s="87">
        <v>2606</v>
      </c>
      <c r="E55" s="87">
        <v>2932</v>
      </c>
      <c r="F55" s="88"/>
      <c r="G55" s="88"/>
      <c r="H55" s="190">
        <v>203.62</v>
      </c>
      <c r="I55" s="190">
        <v>182.42</v>
      </c>
      <c r="J55" s="190">
        <v>205.24</v>
      </c>
      <c r="K55" s="89"/>
    </row>
    <row r="56" spans="1:11" s="90" customFormat="1" ht="11.25" customHeight="1">
      <c r="A56" s="92" t="s">
        <v>43</v>
      </c>
      <c r="B56" s="86"/>
      <c r="C56" s="87">
        <v>1</v>
      </c>
      <c r="D56" s="87">
        <v>1</v>
      </c>
      <c r="E56" s="87">
        <v>10</v>
      </c>
      <c r="F56" s="88"/>
      <c r="G56" s="88"/>
      <c r="H56" s="190">
        <v>0.008</v>
      </c>
      <c r="I56" s="190">
        <v>0.008</v>
      </c>
      <c r="J56" s="190">
        <v>0.5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237</v>
      </c>
      <c r="D58" s="87">
        <v>212</v>
      </c>
      <c r="E58" s="87">
        <v>146</v>
      </c>
      <c r="F58" s="88"/>
      <c r="G58" s="88"/>
      <c r="H58" s="190">
        <v>4.68</v>
      </c>
      <c r="I58" s="190">
        <v>2.726</v>
      </c>
      <c r="J58" s="190">
        <v>1.63</v>
      </c>
      <c r="K58" s="89"/>
    </row>
    <row r="59" spans="1:11" s="81" customFormat="1" ht="11.25" customHeight="1">
      <c r="A59" s="93" t="s">
        <v>46</v>
      </c>
      <c r="B59" s="94"/>
      <c r="C59" s="95">
        <v>3116</v>
      </c>
      <c r="D59" s="95">
        <v>2854</v>
      </c>
      <c r="E59" s="95">
        <v>3228</v>
      </c>
      <c r="F59" s="96">
        <v>113.10441485634198</v>
      </c>
      <c r="G59" s="97"/>
      <c r="H59" s="191">
        <v>210.40800000000002</v>
      </c>
      <c r="I59" s="192">
        <v>186.554</v>
      </c>
      <c r="J59" s="192">
        <v>213.18</v>
      </c>
      <c r="K59" s="98">
        <v>114.27254307063906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320</v>
      </c>
      <c r="D61" s="87">
        <v>310</v>
      </c>
      <c r="E61" s="87">
        <v>277</v>
      </c>
      <c r="F61" s="88"/>
      <c r="G61" s="88"/>
      <c r="H61" s="190">
        <v>16</v>
      </c>
      <c r="I61" s="190">
        <v>14.539</v>
      </c>
      <c r="J61" s="190">
        <v>12.613</v>
      </c>
      <c r="K61" s="89"/>
    </row>
    <row r="62" spans="1:11" s="90" customFormat="1" ht="11.25" customHeight="1">
      <c r="A62" s="92" t="s">
        <v>48</v>
      </c>
      <c r="B62" s="86"/>
      <c r="C62" s="87">
        <v>442</v>
      </c>
      <c r="D62" s="87">
        <v>358</v>
      </c>
      <c r="E62" s="87">
        <v>358</v>
      </c>
      <c r="F62" s="88"/>
      <c r="G62" s="88"/>
      <c r="H62" s="190">
        <v>9.744</v>
      </c>
      <c r="I62" s="190">
        <v>9.79</v>
      </c>
      <c r="J62" s="190">
        <v>6.913</v>
      </c>
      <c r="K62" s="89"/>
    </row>
    <row r="63" spans="1:11" s="90" customFormat="1" ht="11.25" customHeight="1">
      <c r="A63" s="92" t="s">
        <v>49</v>
      </c>
      <c r="B63" s="86"/>
      <c r="C63" s="87">
        <v>817</v>
      </c>
      <c r="D63" s="87">
        <v>835</v>
      </c>
      <c r="E63" s="87">
        <v>876</v>
      </c>
      <c r="F63" s="88"/>
      <c r="G63" s="88"/>
      <c r="H63" s="190">
        <v>45.42</v>
      </c>
      <c r="I63" s="190">
        <v>45.925</v>
      </c>
      <c r="J63" s="190">
        <v>24.09</v>
      </c>
      <c r="K63" s="89"/>
    </row>
    <row r="64" spans="1:11" s="81" customFormat="1" ht="11.25" customHeight="1">
      <c r="A64" s="93" t="s">
        <v>50</v>
      </c>
      <c r="B64" s="94"/>
      <c r="C64" s="95">
        <v>1579</v>
      </c>
      <c r="D64" s="95">
        <v>1503</v>
      </c>
      <c r="E64" s="95">
        <v>1511</v>
      </c>
      <c r="F64" s="96">
        <v>100.53226879574186</v>
      </c>
      <c r="G64" s="97"/>
      <c r="H64" s="191">
        <v>71.164</v>
      </c>
      <c r="I64" s="192">
        <v>70.25399999999999</v>
      </c>
      <c r="J64" s="192">
        <v>43.616</v>
      </c>
      <c r="K64" s="98">
        <v>62.083297748170935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3014</v>
      </c>
      <c r="D66" s="95">
        <v>2700</v>
      </c>
      <c r="E66" s="95">
        <v>2900</v>
      </c>
      <c r="F66" s="96">
        <v>107.4074074074074</v>
      </c>
      <c r="G66" s="97"/>
      <c r="H66" s="191">
        <v>202.248</v>
      </c>
      <c r="I66" s="192">
        <v>177.9</v>
      </c>
      <c r="J66" s="192">
        <v>147.4</v>
      </c>
      <c r="K66" s="98">
        <v>82.85553681843732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180</v>
      </c>
      <c r="D68" s="87">
        <v>115</v>
      </c>
      <c r="E68" s="87">
        <v>210</v>
      </c>
      <c r="F68" s="88"/>
      <c r="G68" s="88"/>
      <c r="H68" s="190">
        <v>8</v>
      </c>
      <c r="I68" s="190">
        <v>5</v>
      </c>
      <c r="J68" s="190">
        <v>8.5</v>
      </c>
      <c r="K68" s="89"/>
    </row>
    <row r="69" spans="1:11" s="90" customFormat="1" ht="11.25" customHeight="1">
      <c r="A69" s="92" t="s">
        <v>53</v>
      </c>
      <c r="B69" s="86"/>
      <c r="C69" s="87">
        <v>88</v>
      </c>
      <c r="D69" s="87">
        <v>70</v>
      </c>
      <c r="E69" s="87">
        <v>85</v>
      </c>
      <c r="F69" s="88"/>
      <c r="G69" s="88"/>
      <c r="H69" s="190">
        <v>4.09</v>
      </c>
      <c r="I69" s="190">
        <v>3.2</v>
      </c>
      <c r="J69" s="190">
        <v>4</v>
      </c>
      <c r="K69" s="89"/>
    </row>
    <row r="70" spans="1:11" s="81" customFormat="1" ht="11.25" customHeight="1">
      <c r="A70" s="93" t="s">
        <v>54</v>
      </c>
      <c r="B70" s="94"/>
      <c r="C70" s="95">
        <v>268</v>
      </c>
      <c r="D70" s="95">
        <v>185</v>
      </c>
      <c r="E70" s="95">
        <v>295</v>
      </c>
      <c r="F70" s="96">
        <v>159.45945945945945</v>
      </c>
      <c r="G70" s="97"/>
      <c r="H70" s="191">
        <v>12.09</v>
      </c>
      <c r="I70" s="192">
        <v>8.2</v>
      </c>
      <c r="J70" s="192">
        <v>12.5</v>
      </c>
      <c r="K70" s="98">
        <v>152.43902439024393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12220</v>
      </c>
      <c r="D72" s="87">
        <v>11400</v>
      </c>
      <c r="E72" s="87">
        <v>10930</v>
      </c>
      <c r="F72" s="88"/>
      <c r="G72" s="88"/>
      <c r="H72" s="190">
        <v>695.721</v>
      </c>
      <c r="I72" s="190">
        <v>429.098</v>
      </c>
      <c r="J72" s="190">
        <v>625.195</v>
      </c>
      <c r="K72" s="89"/>
    </row>
    <row r="73" spans="1:11" s="90" customFormat="1" ht="11.25" customHeight="1">
      <c r="A73" s="92" t="s">
        <v>56</v>
      </c>
      <c r="B73" s="86"/>
      <c r="C73" s="87">
        <v>188</v>
      </c>
      <c r="D73" s="87">
        <v>188</v>
      </c>
      <c r="E73" s="87">
        <v>188</v>
      </c>
      <c r="F73" s="88"/>
      <c r="G73" s="88"/>
      <c r="H73" s="190">
        <v>7.129</v>
      </c>
      <c r="I73" s="190">
        <v>7.1</v>
      </c>
      <c r="J73" s="190">
        <v>9.447</v>
      </c>
      <c r="K73" s="89"/>
    </row>
    <row r="74" spans="1:11" s="90" customFormat="1" ht="11.25" customHeight="1">
      <c r="A74" s="92" t="s">
        <v>57</v>
      </c>
      <c r="B74" s="86"/>
      <c r="C74" s="87">
        <v>431</v>
      </c>
      <c r="D74" s="87">
        <v>345</v>
      </c>
      <c r="E74" s="87">
        <v>240</v>
      </c>
      <c r="F74" s="88"/>
      <c r="G74" s="88"/>
      <c r="H74" s="190">
        <v>14.085</v>
      </c>
      <c r="I74" s="190">
        <v>10.995</v>
      </c>
      <c r="J74" s="190">
        <v>4</v>
      </c>
      <c r="K74" s="89"/>
    </row>
    <row r="75" spans="1:11" s="90" customFormat="1" ht="11.25" customHeight="1">
      <c r="A75" s="92" t="s">
        <v>58</v>
      </c>
      <c r="B75" s="86"/>
      <c r="C75" s="87">
        <v>338</v>
      </c>
      <c r="D75" s="87">
        <v>415</v>
      </c>
      <c r="E75" s="87">
        <v>215</v>
      </c>
      <c r="F75" s="88"/>
      <c r="G75" s="88"/>
      <c r="H75" s="190">
        <v>15.797</v>
      </c>
      <c r="I75" s="190">
        <v>17.204</v>
      </c>
      <c r="J75" s="190">
        <v>11.99</v>
      </c>
      <c r="K75" s="89"/>
    </row>
    <row r="76" spans="1:11" s="90" customFormat="1" ht="11.25" customHeight="1">
      <c r="A76" s="92" t="s">
        <v>59</v>
      </c>
      <c r="B76" s="86"/>
      <c r="C76" s="87">
        <v>70</v>
      </c>
      <c r="D76" s="87">
        <v>52</v>
      </c>
      <c r="E76" s="87">
        <v>55</v>
      </c>
      <c r="F76" s="88"/>
      <c r="G76" s="88"/>
      <c r="H76" s="190">
        <v>2.31</v>
      </c>
      <c r="I76" s="190">
        <v>1.56</v>
      </c>
      <c r="J76" s="190">
        <v>1.485</v>
      </c>
      <c r="K76" s="89"/>
    </row>
    <row r="77" spans="1:11" s="90" customFormat="1" ht="11.25" customHeight="1">
      <c r="A77" s="92" t="s">
        <v>60</v>
      </c>
      <c r="B77" s="86"/>
      <c r="C77" s="87">
        <v>26</v>
      </c>
      <c r="D77" s="87">
        <v>23</v>
      </c>
      <c r="E77" s="87">
        <v>21</v>
      </c>
      <c r="F77" s="88"/>
      <c r="G77" s="88"/>
      <c r="H77" s="190">
        <v>0.661</v>
      </c>
      <c r="I77" s="190">
        <v>0.598</v>
      </c>
      <c r="J77" s="190">
        <v>0.42</v>
      </c>
      <c r="K77" s="89"/>
    </row>
    <row r="78" spans="1:11" s="90" customFormat="1" ht="11.25" customHeight="1">
      <c r="A78" s="92" t="s">
        <v>61</v>
      </c>
      <c r="B78" s="86"/>
      <c r="C78" s="87">
        <v>40</v>
      </c>
      <c r="D78" s="87">
        <v>35</v>
      </c>
      <c r="E78" s="87">
        <v>35</v>
      </c>
      <c r="F78" s="88"/>
      <c r="G78" s="88"/>
      <c r="H78" s="190">
        <v>1.6</v>
      </c>
      <c r="I78" s="190">
        <v>1.4</v>
      </c>
      <c r="J78" s="190">
        <v>1.05</v>
      </c>
      <c r="K78" s="89"/>
    </row>
    <row r="79" spans="1:11" s="90" customFormat="1" ht="11.25" customHeight="1">
      <c r="A79" s="92" t="s">
        <v>62</v>
      </c>
      <c r="B79" s="86"/>
      <c r="C79" s="87">
        <v>1040</v>
      </c>
      <c r="D79" s="87">
        <v>960</v>
      </c>
      <c r="E79" s="87">
        <v>1020</v>
      </c>
      <c r="F79" s="88"/>
      <c r="G79" s="88"/>
      <c r="H79" s="190">
        <v>57.2</v>
      </c>
      <c r="I79" s="190">
        <v>62.4</v>
      </c>
      <c r="J79" s="190">
        <v>51</v>
      </c>
      <c r="K79" s="89"/>
    </row>
    <row r="80" spans="1:11" s="81" customFormat="1" ht="11.25" customHeight="1">
      <c r="A80" s="99" t="s">
        <v>63</v>
      </c>
      <c r="B80" s="94"/>
      <c r="C80" s="95">
        <v>14353</v>
      </c>
      <c r="D80" s="95">
        <v>13418</v>
      </c>
      <c r="E80" s="95">
        <v>12704</v>
      </c>
      <c r="F80" s="96">
        <v>94.6787896854971</v>
      </c>
      <c r="G80" s="97"/>
      <c r="H80" s="191">
        <v>794.503</v>
      </c>
      <c r="I80" s="192">
        <v>530.355</v>
      </c>
      <c r="J80" s="192">
        <v>704.587</v>
      </c>
      <c r="K80" s="98">
        <v>132.85195765100733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277</v>
      </c>
      <c r="D82" s="87">
        <v>259</v>
      </c>
      <c r="E82" s="87">
        <v>261</v>
      </c>
      <c r="F82" s="88"/>
      <c r="G82" s="88"/>
      <c r="H82" s="190">
        <v>9.47</v>
      </c>
      <c r="I82" s="190">
        <v>9.244</v>
      </c>
      <c r="J82" s="190">
        <v>9.241</v>
      </c>
      <c r="K82" s="89"/>
    </row>
    <row r="83" spans="1:11" s="90" customFormat="1" ht="11.25" customHeight="1">
      <c r="A83" s="92" t="s">
        <v>65</v>
      </c>
      <c r="B83" s="86"/>
      <c r="C83" s="87">
        <v>50</v>
      </c>
      <c r="D83" s="87">
        <v>90</v>
      </c>
      <c r="E83" s="87">
        <v>85</v>
      </c>
      <c r="F83" s="88"/>
      <c r="G83" s="88"/>
      <c r="H83" s="190">
        <v>1.65</v>
      </c>
      <c r="I83" s="190">
        <v>2.85</v>
      </c>
      <c r="J83" s="190">
        <v>2.888</v>
      </c>
      <c r="K83" s="89"/>
    </row>
    <row r="84" spans="1:11" s="81" customFormat="1" ht="11.25" customHeight="1">
      <c r="A84" s="93" t="s">
        <v>66</v>
      </c>
      <c r="B84" s="94"/>
      <c r="C84" s="95">
        <v>327</v>
      </c>
      <c r="D84" s="95">
        <v>349</v>
      </c>
      <c r="E84" s="95">
        <v>346</v>
      </c>
      <c r="F84" s="96">
        <v>99.14040114613181</v>
      </c>
      <c r="G84" s="97"/>
      <c r="H84" s="191">
        <v>11.120000000000001</v>
      </c>
      <c r="I84" s="192">
        <v>12.094</v>
      </c>
      <c r="J84" s="192">
        <v>12.129</v>
      </c>
      <c r="K84" s="98">
        <v>100.28939970233174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23202</v>
      </c>
      <c r="D87" s="106">
        <v>21413</v>
      </c>
      <c r="E87" s="106">
        <v>21588</v>
      </c>
      <c r="F87" s="107">
        <v>100.817260542661</v>
      </c>
      <c r="G87" s="97"/>
      <c r="H87" s="195">
        <v>1318.061</v>
      </c>
      <c r="I87" s="196">
        <v>997.3969999999999</v>
      </c>
      <c r="J87" s="196">
        <v>1149.859</v>
      </c>
      <c r="K87" s="107">
        <v>115.28598943048756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</v>
      </c>
      <c r="D9" s="87">
        <v>1</v>
      </c>
      <c r="E9" s="87">
        <v>1</v>
      </c>
      <c r="F9" s="88"/>
      <c r="G9" s="88"/>
      <c r="H9" s="190">
        <v>0.022</v>
      </c>
      <c r="I9" s="190">
        <v>0.022</v>
      </c>
      <c r="J9" s="190">
        <v>0.024</v>
      </c>
      <c r="K9" s="89"/>
    </row>
    <row r="10" spans="1:11" s="90" customFormat="1" ht="11.25" customHeight="1">
      <c r="A10" s="92" t="s">
        <v>8</v>
      </c>
      <c r="B10" s="86"/>
      <c r="C10" s="87">
        <v>1</v>
      </c>
      <c r="D10" s="87">
        <v>1</v>
      </c>
      <c r="E10" s="87">
        <v>2</v>
      </c>
      <c r="F10" s="88"/>
      <c r="G10" s="88"/>
      <c r="H10" s="190">
        <v>0.022</v>
      </c>
      <c r="I10" s="190">
        <v>0.022</v>
      </c>
      <c r="J10" s="190">
        <v>0.043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>
        <v>2</v>
      </c>
      <c r="D13" s="95">
        <v>2</v>
      </c>
      <c r="E13" s="95">
        <v>3</v>
      </c>
      <c r="F13" s="96">
        <v>150</v>
      </c>
      <c r="G13" s="97"/>
      <c r="H13" s="191">
        <v>0.044</v>
      </c>
      <c r="I13" s="192">
        <v>0.044</v>
      </c>
      <c r="J13" s="192">
        <v>0.067</v>
      </c>
      <c r="K13" s="98">
        <v>152.27272727272728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7</v>
      </c>
      <c r="D24" s="95">
        <v>3</v>
      </c>
      <c r="E24" s="95">
        <v>5</v>
      </c>
      <c r="F24" s="96">
        <v>166.66666666666666</v>
      </c>
      <c r="G24" s="97"/>
      <c r="H24" s="191">
        <v>0.22</v>
      </c>
      <c r="I24" s="192">
        <v>0.093</v>
      </c>
      <c r="J24" s="192">
        <v>0.12</v>
      </c>
      <c r="K24" s="98">
        <v>129.03225806451613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7</v>
      </c>
      <c r="D26" s="95">
        <v>5</v>
      </c>
      <c r="E26" s="95">
        <v>5</v>
      </c>
      <c r="F26" s="96">
        <v>100</v>
      </c>
      <c r="G26" s="97"/>
      <c r="H26" s="191">
        <v>0.11</v>
      </c>
      <c r="I26" s="192">
        <v>0.08</v>
      </c>
      <c r="J26" s="192">
        <v>0.1</v>
      </c>
      <c r="K26" s="98">
        <v>125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3</v>
      </c>
      <c r="D28" s="87">
        <v>3</v>
      </c>
      <c r="E28" s="87">
        <v>3</v>
      </c>
      <c r="F28" s="88"/>
      <c r="G28" s="88"/>
      <c r="H28" s="190">
        <v>0.09</v>
      </c>
      <c r="I28" s="190">
        <v>0.085</v>
      </c>
      <c r="J28" s="190">
        <v>0.072</v>
      </c>
      <c r="K28" s="89"/>
    </row>
    <row r="29" spans="1:11" s="90" customFormat="1" ht="11.25" customHeight="1">
      <c r="A29" s="92" t="s">
        <v>21</v>
      </c>
      <c r="B29" s="86"/>
      <c r="C29" s="87"/>
      <c r="D29" s="87">
        <v>2</v>
      </c>
      <c r="E29" s="87">
        <v>2</v>
      </c>
      <c r="F29" s="88"/>
      <c r="G29" s="88"/>
      <c r="H29" s="190"/>
      <c r="I29" s="190">
        <v>0.001</v>
      </c>
      <c r="J29" s="190">
        <v>0.032</v>
      </c>
      <c r="K29" s="89"/>
    </row>
    <row r="30" spans="1:11" s="90" customFormat="1" ht="11.25" customHeight="1">
      <c r="A30" s="92" t="s">
        <v>22</v>
      </c>
      <c r="B30" s="86"/>
      <c r="C30" s="87">
        <v>20</v>
      </c>
      <c r="D30" s="87">
        <v>13</v>
      </c>
      <c r="E30" s="87">
        <v>16</v>
      </c>
      <c r="F30" s="88"/>
      <c r="G30" s="88"/>
      <c r="H30" s="190">
        <v>0.57</v>
      </c>
      <c r="I30" s="190">
        <v>0.358</v>
      </c>
      <c r="J30" s="190">
        <v>0.437</v>
      </c>
      <c r="K30" s="89"/>
    </row>
    <row r="31" spans="1:11" s="81" customFormat="1" ht="11.25" customHeight="1">
      <c r="A31" s="99" t="s">
        <v>23</v>
      </c>
      <c r="B31" s="94"/>
      <c r="C31" s="95">
        <v>23</v>
      </c>
      <c r="D31" s="95">
        <v>18</v>
      </c>
      <c r="E31" s="95">
        <v>21</v>
      </c>
      <c r="F31" s="96">
        <v>116.66666666666667</v>
      </c>
      <c r="G31" s="97"/>
      <c r="H31" s="191">
        <v>0.6599999999999999</v>
      </c>
      <c r="I31" s="192">
        <v>0.444</v>
      </c>
      <c r="J31" s="192">
        <v>0.541</v>
      </c>
      <c r="K31" s="98">
        <v>121.84684684684684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48</v>
      </c>
      <c r="D33" s="87">
        <v>46</v>
      </c>
      <c r="E33" s="87">
        <v>50</v>
      </c>
      <c r="F33" s="88"/>
      <c r="G33" s="88"/>
      <c r="H33" s="190">
        <v>0.716</v>
      </c>
      <c r="I33" s="190">
        <v>0.662</v>
      </c>
      <c r="J33" s="190">
        <v>0.706</v>
      </c>
      <c r="K33" s="89"/>
    </row>
    <row r="34" spans="1:11" s="90" customFormat="1" ht="11.25" customHeight="1">
      <c r="A34" s="92" t="s">
        <v>25</v>
      </c>
      <c r="B34" s="86"/>
      <c r="C34" s="87">
        <v>20</v>
      </c>
      <c r="D34" s="87"/>
      <c r="E34" s="87">
        <v>20</v>
      </c>
      <c r="F34" s="88"/>
      <c r="G34" s="88"/>
      <c r="H34" s="190">
        <v>0.474</v>
      </c>
      <c r="I34" s="190">
        <v>0.4</v>
      </c>
      <c r="J34" s="190">
        <v>0.35</v>
      </c>
      <c r="K34" s="89"/>
    </row>
    <row r="35" spans="1:11" s="90" customFormat="1" ht="11.25" customHeight="1">
      <c r="A35" s="92" t="s">
        <v>26</v>
      </c>
      <c r="B35" s="86"/>
      <c r="C35" s="87">
        <v>40</v>
      </c>
      <c r="D35" s="87">
        <v>45</v>
      </c>
      <c r="E35" s="87">
        <v>18</v>
      </c>
      <c r="F35" s="88"/>
      <c r="G35" s="88"/>
      <c r="H35" s="190">
        <v>0.736</v>
      </c>
      <c r="I35" s="190">
        <v>0.703</v>
      </c>
      <c r="J35" s="190">
        <v>0.313</v>
      </c>
      <c r="K35" s="89"/>
    </row>
    <row r="36" spans="1:11" s="90" customFormat="1" ht="11.25" customHeight="1">
      <c r="A36" s="92" t="s">
        <v>27</v>
      </c>
      <c r="B36" s="86"/>
      <c r="C36" s="87">
        <v>140</v>
      </c>
      <c r="D36" s="87">
        <v>30</v>
      </c>
      <c r="E36" s="87">
        <v>115</v>
      </c>
      <c r="F36" s="88"/>
      <c r="G36" s="88"/>
      <c r="H36" s="190">
        <v>2.8</v>
      </c>
      <c r="I36" s="190">
        <v>0.54</v>
      </c>
      <c r="J36" s="190">
        <v>2.296</v>
      </c>
      <c r="K36" s="89"/>
    </row>
    <row r="37" spans="1:11" s="81" customFormat="1" ht="11.25" customHeight="1">
      <c r="A37" s="93" t="s">
        <v>28</v>
      </c>
      <c r="B37" s="94"/>
      <c r="C37" s="95">
        <v>248</v>
      </c>
      <c r="D37" s="95">
        <v>121</v>
      </c>
      <c r="E37" s="95">
        <v>203</v>
      </c>
      <c r="F37" s="96">
        <v>167.76859504132233</v>
      </c>
      <c r="G37" s="97"/>
      <c r="H37" s="191">
        <v>4.726</v>
      </c>
      <c r="I37" s="192">
        <v>2.305</v>
      </c>
      <c r="J37" s="192">
        <v>3.665</v>
      </c>
      <c r="K37" s="98">
        <v>159.00216919739694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285</v>
      </c>
      <c r="D39" s="95">
        <v>240</v>
      </c>
      <c r="E39" s="95">
        <v>230</v>
      </c>
      <c r="F39" s="96">
        <v>95.83333333333333</v>
      </c>
      <c r="G39" s="97"/>
      <c r="H39" s="191">
        <v>3.6</v>
      </c>
      <c r="I39" s="192">
        <v>3.4</v>
      </c>
      <c r="J39" s="192">
        <v>4.05</v>
      </c>
      <c r="K39" s="98">
        <v>119.11764705882354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</v>
      </c>
      <c r="D41" s="87">
        <v>2</v>
      </c>
      <c r="E41" s="87">
        <v>3</v>
      </c>
      <c r="F41" s="88"/>
      <c r="G41" s="88"/>
      <c r="H41" s="190">
        <v>0.019</v>
      </c>
      <c r="I41" s="190">
        <v>0.035</v>
      </c>
      <c r="J41" s="190">
        <v>0.052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1</v>
      </c>
      <c r="D45" s="87"/>
      <c r="E45" s="87"/>
      <c r="F45" s="88"/>
      <c r="G45" s="88"/>
      <c r="H45" s="190">
        <v>0.026</v>
      </c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>
        <v>12</v>
      </c>
      <c r="D46" s="87">
        <v>12</v>
      </c>
      <c r="E46" s="87">
        <v>10</v>
      </c>
      <c r="F46" s="88"/>
      <c r="G46" s="88"/>
      <c r="H46" s="190">
        <v>0.36</v>
      </c>
      <c r="I46" s="190">
        <v>0.336</v>
      </c>
      <c r="J46" s="190">
        <v>0.3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7</v>
      </c>
      <c r="D48" s="87">
        <v>5</v>
      </c>
      <c r="E48" s="87">
        <v>27</v>
      </c>
      <c r="F48" s="88"/>
      <c r="G48" s="88"/>
      <c r="H48" s="190">
        <v>0.161</v>
      </c>
      <c r="I48" s="190">
        <v>0.115</v>
      </c>
      <c r="J48" s="190">
        <v>0.621</v>
      </c>
      <c r="K48" s="89"/>
    </row>
    <row r="49" spans="1:11" s="90" customFormat="1" ht="11.25" customHeight="1">
      <c r="A49" s="92" t="s">
        <v>38</v>
      </c>
      <c r="B49" s="86"/>
      <c r="C49" s="87">
        <v>26</v>
      </c>
      <c r="D49" s="87">
        <v>24</v>
      </c>
      <c r="E49" s="87">
        <v>24</v>
      </c>
      <c r="F49" s="88"/>
      <c r="G49" s="88"/>
      <c r="H49" s="190">
        <v>0.65</v>
      </c>
      <c r="I49" s="190">
        <v>0.6</v>
      </c>
      <c r="J49" s="190">
        <v>0.6</v>
      </c>
      <c r="K49" s="89"/>
    </row>
    <row r="50" spans="1:11" s="81" customFormat="1" ht="11.25" customHeight="1">
      <c r="A50" s="99" t="s">
        <v>39</v>
      </c>
      <c r="B50" s="94"/>
      <c r="C50" s="95">
        <v>47</v>
      </c>
      <c r="D50" s="95">
        <v>43</v>
      </c>
      <c r="E50" s="95">
        <v>64</v>
      </c>
      <c r="F50" s="96">
        <v>148.8372093023256</v>
      </c>
      <c r="G50" s="97"/>
      <c r="H50" s="191">
        <v>1.216</v>
      </c>
      <c r="I50" s="192">
        <v>1.0859999999999999</v>
      </c>
      <c r="J50" s="192">
        <v>1.573</v>
      </c>
      <c r="K50" s="98">
        <v>144.84346224677716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407</v>
      </c>
      <c r="D52" s="95">
        <v>200</v>
      </c>
      <c r="E52" s="95">
        <v>189</v>
      </c>
      <c r="F52" s="96">
        <v>94.5</v>
      </c>
      <c r="G52" s="97"/>
      <c r="H52" s="191">
        <v>6.872</v>
      </c>
      <c r="I52" s="192">
        <v>3.4</v>
      </c>
      <c r="J52" s="192">
        <v>1.271</v>
      </c>
      <c r="K52" s="98">
        <v>37.38235294117647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275</v>
      </c>
      <c r="D54" s="87">
        <v>229</v>
      </c>
      <c r="E54" s="87">
        <v>260</v>
      </c>
      <c r="F54" s="88"/>
      <c r="G54" s="88"/>
      <c r="H54" s="190">
        <v>10.538</v>
      </c>
      <c r="I54" s="190">
        <v>8.589</v>
      </c>
      <c r="J54" s="190">
        <v>8.936</v>
      </c>
      <c r="K54" s="89"/>
    </row>
    <row r="55" spans="1:11" s="90" customFormat="1" ht="11.25" customHeight="1">
      <c r="A55" s="92" t="s">
        <v>42</v>
      </c>
      <c r="B55" s="86"/>
      <c r="C55" s="87">
        <v>4599</v>
      </c>
      <c r="D55" s="87">
        <v>4233</v>
      </c>
      <c r="E55" s="87">
        <v>4431</v>
      </c>
      <c r="F55" s="88"/>
      <c r="G55" s="88"/>
      <c r="H55" s="190">
        <v>135.67</v>
      </c>
      <c r="I55" s="190">
        <v>122.757</v>
      </c>
      <c r="J55" s="190">
        <v>124.068</v>
      </c>
      <c r="K55" s="89"/>
    </row>
    <row r="56" spans="1:11" s="90" customFormat="1" ht="11.25" customHeight="1">
      <c r="A56" s="92" t="s">
        <v>43</v>
      </c>
      <c r="B56" s="86"/>
      <c r="C56" s="87">
        <v>117</v>
      </c>
      <c r="D56" s="87">
        <v>133</v>
      </c>
      <c r="E56" s="87">
        <v>224</v>
      </c>
      <c r="F56" s="88"/>
      <c r="G56" s="88"/>
      <c r="H56" s="190">
        <v>3.21</v>
      </c>
      <c r="I56" s="190">
        <v>2.7</v>
      </c>
      <c r="J56" s="190">
        <v>6.75</v>
      </c>
      <c r="K56" s="89"/>
    </row>
    <row r="57" spans="1:11" s="90" customFormat="1" ht="11.25" customHeight="1">
      <c r="A57" s="92" t="s">
        <v>44</v>
      </c>
      <c r="B57" s="86"/>
      <c r="C57" s="87">
        <v>18</v>
      </c>
      <c r="D57" s="87">
        <v>17</v>
      </c>
      <c r="E57" s="87">
        <v>17</v>
      </c>
      <c r="F57" s="88"/>
      <c r="G57" s="88"/>
      <c r="H57" s="190">
        <v>0.05</v>
      </c>
      <c r="I57" s="190">
        <v>0.03</v>
      </c>
      <c r="J57" s="190">
        <v>0.03</v>
      </c>
      <c r="K57" s="89"/>
    </row>
    <row r="58" spans="1:11" s="90" customFormat="1" ht="11.25" customHeight="1">
      <c r="A58" s="92" t="s">
        <v>45</v>
      </c>
      <c r="B58" s="86"/>
      <c r="C58" s="87">
        <v>619</v>
      </c>
      <c r="D58" s="87">
        <v>462</v>
      </c>
      <c r="E58" s="87">
        <v>610</v>
      </c>
      <c r="F58" s="88"/>
      <c r="G58" s="88"/>
      <c r="H58" s="190">
        <v>14.875</v>
      </c>
      <c r="I58" s="190">
        <v>9.319</v>
      </c>
      <c r="J58" s="190">
        <v>11.078</v>
      </c>
      <c r="K58" s="89"/>
    </row>
    <row r="59" spans="1:11" s="81" customFormat="1" ht="11.25" customHeight="1">
      <c r="A59" s="93" t="s">
        <v>46</v>
      </c>
      <c r="B59" s="94"/>
      <c r="C59" s="95">
        <v>5628</v>
      </c>
      <c r="D59" s="95">
        <v>5074</v>
      </c>
      <c r="E59" s="95">
        <v>5542</v>
      </c>
      <c r="F59" s="96">
        <v>109.22349231375641</v>
      </c>
      <c r="G59" s="97"/>
      <c r="H59" s="191">
        <v>164.34300000000002</v>
      </c>
      <c r="I59" s="192">
        <v>143.39499999999998</v>
      </c>
      <c r="J59" s="192">
        <v>150.862</v>
      </c>
      <c r="K59" s="98">
        <v>105.2072945360717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1060</v>
      </c>
      <c r="D61" s="87">
        <v>810</v>
      </c>
      <c r="E61" s="87">
        <v>900</v>
      </c>
      <c r="F61" s="88"/>
      <c r="G61" s="88"/>
      <c r="H61" s="190">
        <v>37.1</v>
      </c>
      <c r="I61" s="190">
        <v>25.515</v>
      </c>
      <c r="J61" s="190">
        <v>25.2</v>
      </c>
      <c r="K61" s="89"/>
    </row>
    <row r="62" spans="1:11" s="90" customFormat="1" ht="11.25" customHeight="1">
      <c r="A62" s="92" t="s">
        <v>48</v>
      </c>
      <c r="B62" s="86"/>
      <c r="C62" s="87">
        <v>292</v>
      </c>
      <c r="D62" s="87">
        <v>253</v>
      </c>
      <c r="E62" s="87">
        <v>251</v>
      </c>
      <c r="F62" s="88"/>
      <c r="G62" s="88"/>
      <c r="H62" s="190">
        <v>6.726</v>
      </c>
      <c r="I62" s="190">
        <v>5.967</v>
      </c>
      <c r="J62" s="190">
        <v>4.164</v>
      </c>
      <c r="K62" s="89"/>
    </row>
    <row r="63" spans="1:11" s="90" customFormat="1" ht="11.25" customHeight="1">
      <c r="A63" s="92" t="s">
        <v>49</v>
      </c>
      <c r="B63" s="86"/>
      <c r="C63" s="87">
        <v>104</v>
      </c>
      <c r="D63" s="87">
        <v>102</v>
      </c>
      <c r="E63" s="87">
        <v>109</v>
      </c>
      <c r="F63" s="88"/>
      <c r="G63" s="88"/>
      <c r="H63" s="190">
        <v>3.744</v>
      </c>
      <c r="I63" s="190">
        <v>3.559</v>
      </c>
      <c r="J63" s="190">
        <v>1.962</v>
      </c>
      <c r="K63" s="89"/>
    </row>
    <row r="64" spans="1:11" s="81" customFormat="1" ht="11.25" customHeight="1">
      <c r="A64" s="93" t="s">
        <v>50</v>
      </c>
      <c r="B64" s="94"/>
      <c r="C64" s="95">
        <v>1456</v>
      </c>
      <c r="D64" s="95">
        <v>1165</v>
      </c>
      <c r="E64" s="95">
        <v>1260</v>
      </c>
      <c r="F64" s="96">
        <v>108.15450643776823</v>
      </c>
      <c r="G64" s="97"/>
      <c r="H64" s="191">
        <v>47.57</v>
      </c>
      <c r="I64" s="192">
        <v>35.041</v>
      </c>
      <c r="J64" s="192">
        <v>31.325999999999997</v>
      </c>
      <c r="K64" s="98">
        <v>89.39813361490826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5385</v>
      </c>
      <c r="D66" s="95">
        <v>4520</v>
      </c>
      <c r="E66" s="95">
        <v>4170</v>
      </c>
      <c r="F66" s="96">
        <v>92.2566371681416</v>
      </c>
      <c r="G66" s="97"/>
      <c r="H66" s="191">
        <v>205.62</v>
      </c>
      <c r="I66" s="192">
        <v>168.6</v>
      </c>
      <c r="J66" s="192">
        <v>147.8</v>
      </c>
      <c r="K66" s="98">
        <v>87.66310794780547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535</v>
      </c>
      <c r="D68" s="87">
        <v>450</v>
      </c>
      <c r="E68" s="87">
        <v>450</v>
      </c>
      <c r="F68" s="88"/>
      <c r="G68" s="88"/>
      <c r="H68" s="190">
        <v>15.7</v>
      </c>
      <c r="I68" s="190">
        <v>12.5</v>
      </c>
      <c r="J68" s="190">
        <v>13</v>
      </c>
      <c r="K68" s="89"/>
    </row>
    <row r="69" spans="1:11" s="90" customFormat="1" ht="11.25" customHeight="1">
      <c r="A69" s="92" t="s">
        <v>53</v>
      </c>
      <c r="B69" s="86"/>
      <c r="C69" s="87">
        <v>52</v>
      </c>
      <c r="D69" s="87">
        <v>60</v>
      </c>
      <c r="E69" s="87">
        <v>45</v>
      </c>
      <c r="F69" s="88"/>
      <c r="G69" s="88"/>
      <c r="H69" s="190">
        <v>1.8</v>
      </c>
      <c r="I69" s="190">
        <v>2</v>
      </c>
      <c r="J69" s="190">
        <v>1.5</v>
      </c>
      <c r="K69" s="89"/>
    </row>
    <row r="70" spans="1:11" s="81" customFormat="1" ht="11.25" customHeight="1">
      <c r="A70" s="93" t="s">
        <v>54</v>
      </c>
      <c r="B70" s="94"/>
      <c r="C70" s="95">
        <v>587</v>
      </c>
      <c r="D70" s="95">
        <v>510</v>
      </c>
      <c r="E70" s="95">
        <v>495</v>
      </c>
      <c r="F70" s="96">
        <v>97.05882352941177</v>
      </c>
      <c r="G70" s="97"/>
      <c r="H70" s="191">
        <v>17.5</v>
      </c>
      <c r="I70" s="192">
        <v>14.5</v>
      </c>
      <c r="J70" s="192">
        <v>14.5</v>
      </c>
      <c r="K70" s="98">
        <v>100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3205</v>
      </c>
      <c r="D72" s="87">
        <v>2436</v>
      </c>
      <c r="E72" s="87">
        <v>2677</v>
      </c>
      <c r="F72" s="88"/>
      <c r="G72" s="88"/>
      <c r="H72" s="190">
        <v>138.405</v>
      </c>
      <c r="I72" s="190">
        <v>98.861</v>
      </c>
      <c r="J72" s="190">
        <v>114.622</v>
      </c>
      <c r="K72" s="89"/>
    </row>
    <row r="73" spans="1:11" s="90" customFormat="1" ht="11.25" customHeight="1">
      <c r="A73" s="92" t="s">
        <v>56</v>
      </c>
      <c r="B73" s="86"/>
      <c r="C73" s="87">
        <v>503</v>
      </c>
      <c r="D73" s="87">
        <v>503</v>
      </c>
      <c r="E73" s="87">
        <v>604</v>
      </c>
      <c r="F73" s="88"/>
      <c r="G73" s="88"/>
      <c r="H73" s="190">
        <v>15.322</v>
      </c>
      <c r="I73" s="190">
        <v>15.3</v>
      </c>
      <c r="J73" s="190">
        <v>16.308</v>
      </c>
      <c r="K73" s="89"/>
    </row>
    <row r="74" spans="1:11" s="90" customFormat="1" ht="11.25" customHeight="1">
      <c r="A74" s="92" t="s">
        <v>57</v>
      </c>
      <c r="B74" s="86"/>
      <c r="C74" s="87">
        <v>314</v>
      </c>
      <c r="D74" s="87">
        <v>189</v>
      </c>
      <c r="E74" s="87">
        <v>119</v>
      </c>
      <c r="F74" s="88"/>
      <c r="G74" s="88"/>
      <c r="H74" s="190">
        <v>9.19</v>
      </c>
      <c r="I74" s="190">
        <v>5.41</v>
      </c>
      <c r="J74" s="190">
        <v>2</v>
      </c>
      <c r="K74" s="89"/>
    </row>
    <row r="75" spans="1:11" s="90" customFormat="1" ht="11.25" customHeight="1">
      <c r="A75" s="92" t="s">
        <v>58</v>
      </c>
      <c r="B75" s="86"/>
      <c r="C75" s="87">
        <v>239</v>
      </c>
      <c r="D75" s="87">
        <v>299</v>
      </c>
      <c r="E75" s="87">
        <v>85</v>
      </c>
      <c r="F75" s="88"/>
      <c r="G75" s="88"/>
      <c r="H75" s="190">
        <v>6.956</v>
      </c>
      <c r="I75" s="190">
        <v>9.657</v>
      </c>
      <c r="J75" s="190">
        <v>2.69</v>
      </c>
      <c r="K75" s="89"/>
    </row>
    <row r="76" spans="1:11" s="90" customFormat="1" ht="11.25" customHeight="1">
      <c r="A76" s="92" t="s">
        <v>59</v>
      </c>
      <c r="B76" s="86"/>
      <c r="C76" s="87">
        <v>74</v>
      </c>
      <c r="D76" s="87">
        <v>58</v>
      </c>
      <c r="E76" s="87">
        <v>40</v>
      </c>
      <c r="F76" s="88"/>
      <c r="G76" s="88"/>
      <c r="H76" s="190">
        <v>2.22</v>
      </c>
      <c r="I76" s="190">
        <v>1.624</v>
      </c>
      <c r="J76" s="190">
        <v>1.04</v>
      </c>
      <c r="K76" s="89"/>
    </row>
    <row r="77" spans="1:11" s="90" customFormat="1" ht="11.25" customHeight="1">
      <c r="A77" s="92" t="s">
        <v>60</v>
      </c>
      <c r="B77" s="86"/>
      <c r="C77" s="87">
        <v>37</v>
      </c>
      <c r="D77" s="87">
        <v>31</v>
      </c>
      <c r="E77" s="87">
        <v>15</v>
      </c>
      <c r="F77" s="88"/>
      <c r="G77" s="88"/>
      <c r="H77" s="190">
        <v>0.82</v>
      </c>
      <c r="I77" s="190">
        <v>0.696</v>
      </c>
      <c r="J77" s="190">
        <v>0.36</v>
      </c>
      <c r="K77" s="89"/>
    </row>
    <row r="78" spans="1:11" s="90" customFormat="1" ht="11.25" customHeight="1">
      <c r="A78" s="92" t="s">
        <v>61</v>
      </c>
      <c r="B78" s="86"/>
      <c r="C78" s="87">
        <v>20</v>
      </c>
      <c r="D78" s="87">
        <v>30</v>
      </c>
      <c r="E78" s="87">
        <v>30</v>
      </c>
      <c r="F78" s="88"/>
      <c r="G78" s="88"/>
      <c r="H78" s="190">
        <v>0.6</v>
      </c>
      <c r="I78" s="190">
        <v>0.9</v>
      </c>
      <c r="J78" s="190">
        <v>0.81</v>
      </c>
      <c r="K78" s="89"/>
    </row>
    <row r="79" spans="1:11" s="90" customFormat="1" ht="11.25" customHeight="1">
      <c r="A79" s="92" t="s">
        <v>62</v>
      </c>
      <c r="B79" s="86"/>
      <c r="C79" s="87">
        <v>360</v>
      </c>
      <c r="D79" s="87">
        <v>330</v>
      </c>
      <c r="E79" s="87">
        <v>260</v>
      </c>
      <c r="F79" s="88"/>
      <c r="G79" s="88"/>
      <c r="H79" s="190">
        <v>16.2</v>
      </c>
      <c r="I79" s="190">
        <v>14.85</v>
      </c>
      <c r="J79" s="190">
        <v>11.7</v>
      </c>
      <c r="K79" s="89"/>
    </row>
    <row r="80" spans="1:11" s="81" customFormat="1" ht="11.25" customHeight="1">
      <c r="A80" s="99" t="s">
        <v>63</v>
      </c>
      <c r="B80" s="94"/>
      <c r="C80" s="95">
        <v>4752</v>
      </c>
      <c r="D80" s="95">
        <v>3876</v>
      </c>
      <c r="E80" s="95">
        <v>3830</v>
      </c>
      <c r="F80" s="96">
        <v>98.81320949432404</v>
      </c>
      <c r="G80" s="97"/>
      <c r="H80" s="191">
        <v>189.71299999999997</v>
      </c>
      <c r="I80" s="192">
        <v>147.298</v>
      </c>
      <c r="J80" s="192">
        <v>149.53</v>
      </c>
      <c r="K80" s="98">
        <v>101.5152955233608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185</v>
      </c>
      <c r="D82" s="87">
        <v>250</v>
      </c>
      <c r="E82" s="87">
        <v>257</v>
      </c>
      <c r="F82" s="88"/>
      <c r="G82" s="88"/>
      <c r="H82" s="190">
        <v>4.513</v>
      </c>
      <c r="I82" s="190">
        <v>6.521</v>
      </c>
      <c r="J82" s="190">
        <v>7.891</v>
      </c>
      <c r="K82" s="89"/>
    </row>
    <row r="83" spans="1:11" s="90" customFormat="1" ht="11.25" customHeight="1">
      <c r="A83" s="92" t="s">
        <v>65</v>
      </c>
      <c r="B83" s="86"/>
      <c r="C83" s="87">
        <v>50</v>
      </c>
      <c r="D83" s="87">
        <v>56</v>
      </c>
      <c r="E83" s="87">
        <v>50</v>
      </c>
      <c r="F83" s="88"/>
      <c r="G83" s="88"/>
      <c r="H83" s="190">
        <v>1.615</v>
      </c>
      <c r="I83" s="190">
        <v>1.74</v>
      </c>
      <c r="J83" s="190">
        <v>1.628</v>
      </c>
      <c r="K83" s="89"/>
    </row>
    <row r="84" spans="1:11" s="81" customFormat="1" ht="11.25" customHeight="1">
      <c r="A84" s="93" t="s">
        <v>66</v>
      </c>
      <c r="B84" s="94"/>
      <c r="C84" s="95">
        <v>235</v>
      </c>
      <c r="D84" s="95">
        <v>306</v>
      </c>
      <c r="E84" s="95">
        <v>307</v>
      </c>
      <c r="F84" s="96">
        <v>100.32679738562092</v>
      </c>
      <c r="G84" s="97"/>
      <c r="H84" s="191">
        <v>6.128</v>
      </c>
      <c r="I84" s="192">
        <v>8.261</v>
      </c>
      <c r="J84" s="192">
        <v>9.519</v>
      </c>
      <c r="K84" s="98">
        <v>115.22818060767463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19069</v>
      </c>
      <c r="D87" s="106">
        <v>16083</v>
      </c>
      <c r="E87" s="106">
        <v>16324</v>
      </c>
      <c r="F87" s="107">
        <v>101.49847665236585</v>
      </c>
      <c r="G87" s="97"/>
      <c r="H87" s="195">
        <v>648.322</v>
      </c>
      <c r="I87" s="196">
        <v>527.9469999999999</v>
      </c>
      <c r="J87" s="196">
        <v>514.924</v>
      </c>
      <c r="K87" s="107">
        <v>97.53327512041929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12</v>
      </c>
      <c r="D9" s="87">
        <v>11</v>
      </c>
      <c r="E9" s="87">
        <v>11</v>
      </c>
      <c r="F9" s="88"/>
      <c r="G9" s="88"/>
      <c r="H9" s="190">
        <v>0.84</v>
      </c>
      <c r="I9" s="190">
        <v>0.715</v>
      </c>
      <c r="J9" s="190"/>
      <c r="K9" s="89"/>
    </row>
    <row r="10" spans="1:11" s="90" customFormat="1" ht="11.25" customHeight="1">
      <c r="A10" s="92" t="s">
        <v>8</v>
      </c>
      <c r="B10" s="86"/>
      <c r="C10" s="87">
        <v>5</v>
      </c>
      <c r="D10" s="87">
        <v>5</v>
      </c>
      <c r="E10" s="87">
        <v>5</v>
      </c>
      <c r="F10" s="88"/>
      <c r="G10" s="88"/>
      <c r="H10" s="190">
        <v>0.49</v>
      </c>
      <c r="I10" s="190">
        <v>0.48</v>
      </c>
      <c r="J10" s="190"/>
      <c r="K10" s="89"/>
    </row>
    <row r="11" spans="1:11" s="90" customFormat="1" ht="11.25" customHeight="1">
      <c r="A11" s="85" t="s">
        <v>9</v>
      </c>
      <c r="B11" s="86"/>
      <c r="C11" s="87">
        <v>4</v>
      </c>
      <c r="D11" s="87">
        <v>5</v>
      </c>
      <c r="E11" s="87">
        <v>5</v>
      </c>
      <c r="F11" s="88"/>
      <c r="G11" s="88"/>
      <c r="H11" s="190">
        <v>0.028</v>
      </c>
      <c r="I11" s="190">
        <v>0.032</v>
      </c>
      <c r="J11" s="190"/>
      <c r="K11" s="89"/>
    </row>
    <row r="12" spans="1:11" s="90" customFormat="1" ht="11.25" customHeight="1">
      <c r="A12" s="92" t="s">
        <v>10</v>
      </c>
      <c r="B12" s="86"/>
      <c r="C12" s="87">
        <v>9</v>
      </c>
      <c r="D12" s="87">
        <v>8</v>
      </c>
      <c r="E12" s="87">
        <v>8</v>
      </c>
      <c r="F12" s="88"/>
      <c r="G12" s="88"/>
      <c r="H12" s="190">
        <v>0.949</v>
      </c>
      <c r="I12" s="190">
        <v>0.76</v>
      </c>
      <c r="J12" s="190"/>
      <c r="K12" s="89"/>
    </row>
    <row r="13" spans="1:11" s="81" customFormat="1" ht="11.25" customHeight="1">
      <c r="A13" s="93" t="s">
        <v>11</v>
      </c>
      <c r="B13" s="94"/>
      <c r="C13" s="95">
        <v>30</v>
      </c>
      <c r="D13" s="95">
        <v>29</v>
      </c>
      <c r="E13" s="95">
        <v>29</v>
      </c>
      <c r="F13" s="96">
        <v>100</v>
      </c>
      <c r="G13" s="97"/>
      <c r="H13" s="191">
        <v>2.307</v>
      </c>
      <c r="I13" s="192">
        <v>1.9869999999999999</v>
      </c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2</v>
      </c>
      <c r="D17" s="95">
        <v>2</v>
      </c>
      <c r="E17" s="95">
        <v>2</v>
      </c>
      <c r="F17" s="96">
        <v>100</v>
      </c>
      <c r="G17" s="97"/>
      <c r="H17" s="191">
        <v>0.12</v>
      </c>
      <c r="I17" s="192">
        <v>0.12</v>
      </c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>
        <v>1</v>
      </c>
      <c r="D29" s="87">
        <v>1</v>
      </c>
      <c r="E29" s="87">
        <v>1</v>
      </c>
      <c r="F29" s="88"/>
      <c r="G29" s="88"/>
      <c r="H29" s="190">
        <v>0.035</v>
      </c>
      <c r="I29" s="190">
        <v>0.12</v>
      </c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>
        <v>1</v>
      </c>
      <c r="D31" s="95">
        <v>1</v>
      </c>
      <c r="E31" s="95">
        <v>1</v>
      </c>
      <c r="F31" s="96">
        <v>100</v>
      </c>
      <c r="G31" s="97"/>
      <c r="H31" s="191">
        <v>0.035</v>
      </c>
      <c r="I31" s="192">
        <v>0.12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40</v>
      </c>
      <c r="D33" s="87">
        <v>20</v>
      </c>
      <c r="E33" s="87">
        <v>20</v>
      </c>
      <c r="F33" s="88"/>
      <c r="G33" s="88"/>
      <c r="H33" s="190">
        <v>2.28</v>
      </c>
      <c r="I33" s="190">
        <v>1.39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24</v>
      </c>
      <c r="D34" s="87">
        <v>14</v>
      </c>
      <c r="E34" s="87">
        <v>14</v>
      </c>
      <c r="F34" s="88"/>
      <c r="G34" s="88"/>
      <c r="H34" s="190">
        <v>0.889</v>
      </c>
      <c r="I34" s="190">
        <v>0.368</v>
      </c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>
        <v>6</v>
      </c>
      <c r="D36" s="87">
        <v>5</v>
      </c>
      <c r="E36" s="87">
        <v>5</v>
      </c>
      <c r="F36" s="88"/>
      <c r="G36" s="88"/>
      <c r="H36" s="190">
        <v>0.196</v>
      </c>
      <c r="I36" s="190">
        <v>0.182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70</v>
      </c>
      <c r="D37" s="95">
        <v>39</v>
      </c>
      <c r="E37" s="95">
        <v>39</v>
      </c>
      <c r="F37" s="96">
        <v>100</v>
      </c>
      <c r="G37" s="97"/>
      <c r="H37" s="191">
        <v>3.3649999999999998</v>
      </c>
      <c r="I37" s="192">
        <v>1.94</v>
      </c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100</v>
      </c>
      <c r="D39" s="95">
        <v>100</v>
      </c>
      <c r="E39" s="95">
        <v>100</v>
      </c>
      <c r="F39" s="96">
        <v>100</v>
      </c>
      <c r="G39" s="97"/>
      <c r="H39" s="191">
        <v>2.66</v>
      </c>
      <c r="I39" s="192">
        <v>2.43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1.94</v>
      </c>
      <c r="D52" s="95">
        <v>2</v>
      </c>
      <c r="E52" s="95">
        <v>2</v>
      </c>
      <c r="F52" s="96">
        <v>100</v>
      </c>
      <c r="G52" s="97"/>
      <c r="H52" s="191">
        <v>0.086</v>
      </c>
      <c r="I52" s="192">
        <v>0.12</v>
      </c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50</v>
      </c>
      <c r="D61" s="87">
        <v>45</v>
      </c>
      <c r="E61" s="87">
        <v>45</v>
      </c>
      <c r="F61" s="88"/>
      <c r="G61" s="88"/>
      <c r="H61" s="190">
        <v>5.963</v>
      </c>
      <c r="I61" s="190">
        <v>6</v>
      </c>
      <c r="J61" s="190"/>
      <c r="K61" s="89"/>
    </row>
    <row r="62" spans="1:11" s="90" customFormat="1" ht="11.25" customHeight="1">
      <c r="A62" s="92" t="s">
        <v>48</v>
      </c>
      <c r="B62" s="86"/>
      <c r="C62" s="87">
        <v>89</v>
      </c>
      <c r="D62" s="87">
        <v>89</v>
      </c>
      <c r="E62" s="87">
        <v>89</v>
      </c>
      <c r="F62" s="88"/>
      <c r="G62" s="88"/>
      <c r="H62" s="190">
        <v>2.665</v>
      </c>
      <c r="I62" s="190">
        <v>2.785</v>
      </c>
      <c r="J62" s="190"/>
      <c r="K62" s="89"/>
    </row>
    <row r="63" spans="1:11" s="90" customFormat="1" ht="11.25" customHeight="1">
      <c r="A63" s="92" t="s">
        <v>49</v>
      </c>
      <c r="B63" s="86"/>
      <c r="C63" s="87">
        <v>18</v>
      </c>
      <c r="D63" s="87">
        <v>23</v>
      </c>
      <c r="E63" s="87">
        <v>23</v>
      </c>
      <c r="F63" s="88"/>
      <c r="G63" s="88"/>
      <c r="H63" s="190">
        <v>0.957</v>
      </c>
      <c r="I63" s="190">
        <v>0.911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157</v>
      </c>
      <c r="D64" s="95">
        <v>157</v>
      </c>
      <c r="E64" s="95">
        <v>157</v>
      </c>
      <c r="F64" s="96">
        <v>100</v>
      </c>
      <c r="G64" s="97"/>
      <c r="H64" s="191">
        <v>9.585</v>
      </c>
      <c r="I64" s="192">
        <v>9.696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1140</v>
      </c>
      <c r="D66" s="95">
        <v>1020</v>
      </c>
      <c r="E66" s="95">
        <v>1020</v>
      </c>
      <c r="F66" s="96">
        <v>100</v>
      </c>
      <c r="G66" s="97"/>
      <c r="H66" s="191">
        <v>111.8</v>
      </c>
      <c r="I66" s="192">
        <v>111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5679</v>
      </c>
      <c r="D72" s="87">
        <v>5614</v>
      </c>
      <c r="E72" s="87">
        <v>5614</v>
      </c>
      <c r="F72" s="88"/>
      <c r="G72" s="88"/>
      <c r="H72" s="190">
        <v>496.877</v>
      </c>
      <c r="I72" s="190">
        <v>451.498</v>
      </c>
      <c r="J72" s="190"/>
      <c r="K72" s="89"/>
    </row>
    <row r="73" spans="1:11" s="90" customFormat="1" ht="11.25" customHeight="1">
      <c r="A73" s="92" t="s">
        <v>56</v>
      </c>
      <c r="B73" s="86"/>
      <c r="C73" s="87">
        <v>344</v>
      </c>
      <c r="D73" s="87">
        <v>344</v>
      </c>
      <c r="E73" s="87">
        <v>344</v>
      </c>
      <c r="F73" s="88"/>
      <c r="G73" s="88"/>
      <c r="H73" s="190">
        <v>11</v>
      </c>
      <c r="I73" s="190">
        <v>11</v>
      </c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1424</v>
      </c>
      <c r="D75" s="87">
        <v>1350</v>
      </c>
      <c r="E75" s="87">
        <v>1350</v>
      </c>
      <c r="F75" s="88"/>
      <c r="G75" s="88"/>
      <c r="H75" s="190">
        <v>152.747</v>
      </c>
      <c r="I75" s="190">
        <v>126.5</v>
      </c>
      <c r="J75" s="190"/>
      <c r="K75" s="89"/>
    </row>
    <row r="76" spans="1:11" s="90" customFormat="1" ht="11.25" customHeight="1">
      <c r="A76" s="92" t="s">
        <v>59</v>
      </c>
      <c r="B76" s="86"/>
      <c r="C76" s="87">
        <v>3</v>
      </c>
      <c r="D76" s="87">
        <v>3</v>
      </c>
      <c r="E76" s="87">
        <v>3</v>
      </c>
      <c r="F76" s="88"/>
      <c r="G76" s="88"/>
      <c r="H76" s="190">
        <v>0.09</v>
      </c>
      <c r="I76" s="190">
        <v>0.09</v>
      </c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>
        <v>280</v>
      </c>
      <c r="D78" s="87">
        <v>280</v>
      </c>
      <c r="E78" s="87">
        <v>280</v>
      </c>
      <c r="F78" s="88"/>
      <c r="G78" s="88"/>
      <c r="H78" s="190">
        <v>19.6</v>
      </c>
      <c r="I78" s="190">
        <v>16.8</v>
      </c>
      <c r="J78" s="190"/>
      <c r="K78" s="89"/>
    </row>
    <row r="79" spans="1:11" s="90" customFormat="1" ht="11.25" customHeight="1">
      <c r="A79" s="92" t="s">
        <v>62</v>
      </c>
      <c r="B79" s="86"/>
      <c r="C79" s="87">
        <v>90</v>
      </c>
      <c r="D79" s="87">
        <v>90</v>
      </c>
      <c r="E79" s="87">
        <v>90</v>
      </c>
      <c r="F79" s="88"/>
      <c r="G79" s="88"/>
      <c r="H79" s="190">
        <v>3.6</v>
      </c>
      <c r="I79" s="190">
        <v>4.5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7820</v>
      </c>
      <c r="D80" s="95">
        <v>7681</v>
      </c>
      <c r="E80" s="95">
        <v>7681</v>
      </c>
      <c r="F80" s="96">
        <v>100</v>
      </c>
      <c r="G80" s="97"/>
      <c r="H80" s="191">
        <v>683.9140000000001</v>
      </c>
      <c r="I80" s="192">
        <v>610.388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156</v>
      </c>
      <c r="D82" s="87">
        <v>147</v>
      </c>
      <c r="E82" s="87">
        <v>147</v>
      </c>
      <c r="F82" s="88"/>
      <c r="G82" s="88"/>
      <c r="H82" s="190">
        <v>16.227</v>
      </c>
      <c r="I82" s="190">
        <v>15.796</v>
      </c>
      <c r="J82" s="190"/>
      <c r="K82" s="89"/>
    </row>
    <row r="83" spans="1:11" s="90" customFormat="1" ht="11.25" customHeight="1">
      <c r="A83" s="92" t="s">
        <v>65</v>
      </c>
      <c r="B83" s="86"/>
      <c r="C83" s="87">
        <v>12</v>
      </c>
      <c r="D83" s="87">
        <v>17</v>
      </c>
      <c r="E83" s="87">
        <v>17</v>
      </c>
      <c r="F83" s="88"/>
      <c r="G83" s="88"/>
      <c r="H83" s="190">
        <v>0.739</v>
      </c>
      <c r="I83" s="190">
        <v>1.192</v>
      </c>
      <c r="J83" s="190"/>
      <c r="K83" s="89"/>
    </row>
    <row r="84" spans="1:11" s="81" customFormat="1" ht="11.25" customHeight="1">
      <c r="A84" s="93" t="s">
        <v>66</v>
      </c>
      <c r="B84" s="94"/>
      <c r="C84" s="95">
        <v>168</v>
      </c>
      <c r="D84" s="95">
        <v>164</v>
      </c>
      <c r="E84" s="95">
        <v>164</v>
      </c>
      <c r="F84" s="96">
        <v>100</v>
      </c>
      <c r="G84" s="97"/>
      <c r="H84" s="191">
        <v>16.966</v>
      </c>
      <c r="I84" s="192">
        <v>16.988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9489.94</v>
      </c>
      <c r="D87" s="106">
        <v>9195</v>
      </c>
      <c r="E87" s="106">
        <v>9195</v>
      </c>
      <c r="F87" s="107">
        <v>100</v>
      </c>
      <c r="G87" s="97"/>
      <c r="H87" s="195">
        <v>830.8380000000001</v>
      </c>
      <c r="I87" s="196">
        <v>754.789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="80" zoomScaleSheetLayoutView="80" zoomScalePageLayoutView="0" workbookViewId="0" topLeftCell="A47">
      <selection activeCell="O73" sqref="O73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157</v>
      </c>
      <c r="D9" s="87">
        <v>279</v>
      </c>
      <c r="E9" s="87">
        <v>251</v>
      </c>
      <c r="F9" s="88"/>
      <c r="G9" s="88"/>
      <c r="H9" s="190">
        <v>12.155</v>
      </c>
      <c r="I9" s="190">
        <v>22.34</v>
      </c>
      <c r="J9" s="190">
        <v>17.57</v>
      </c>
      <c r="K9" s="89"/>
    </row>
    <row r="10" spans="1:11" s="90" customFormat="1" ht="11.25" customHeight="1">
      <c r="A10" s="92" t="s">
        <v>8</v>
      </c>
      <c r="B10" s="86"/>
      <c r="C10" s="87">
        <v>177</v>
      </c>
      <c r="D10" s="87">
        <v>190</v>
      </c>
      <c r="E10" s="87">
        <v>175</v>
      </c>
      <c r="F10" s="88"/>
      <c r="G10" s="88"/>
      <c r="H10" s="190">
        <v>13.137</v>
      </c>
      <c r="I10" s="190">
        <v>14.66</v>
      </c>
      <c r="J10" s="190">
        <v>13.505</v>
      </c>
      <c r="K10" s="89"/>
    </row>
    <row r="11" spans="1:11" s="90" customFormat="1" ht="11.25" customHeight="1">
      <c r="A11" s="85" t="s">
        <v>9</v>
      </c>
      <c r="B11" s="86"/>
      <c r="C11" s="87">
        <v>222</v>
      </c>
      <c r="D11" s="87">
        <v>215</v>
      </c>
      <c r="E11" s="87">
        <v>170</v>
      </c>
      <c r="F11" s="88"/>
      <c r="G11" s="88"/>
      <c r="H11" s="190">
        <v>17.164</v>
      </c>
      <c r="I11" s="190">
        <v>17.504</v>
      </c>
      <c r="J11" s="190">
        <v>13.84</v>
      </c>
      <c r="K11" s="89"/>
    </row>
    <row r="12" spans="1:11" s="90" customFormat="1" ht="11.25" customHeight="1">
      <c r="A12" s="92" t="s">
        <v>10</v>
      </c>
      <c r="B12" s="86"/>
      <c r="C12" s="87">
        <v>325</v>
      </c>
      <c r="D12" s="87">
        <v>306</v>
      </c>
      <c r="E12" s="87">
        <v>275</v>
      </c>
      <c r="F12" s="88"/>
      <c r="G12" s="88"/>
      <c r="H12" s="190">
        <v>24.194</v>
      </c>
      <c r="I12" s="190">
        <v>30.166</v>
      </c>
      <c r="J12" s="190">
        <v>26.125</v>
      </c>
      <c r="K12" s="89"/>
    </row>
    <row r="13" spans="1:11" s="81" customFormat="1" ht="11.25" customHeight="1">
      <c r="A13" s="93" t="s">
        <v>11</v>
      </c>
      <c r="B13" s="94"/>
      <c r="C13" s="95">
        <v>881</v>
      </c>
      <c r="D13" s="95">
        <v>990</v>
      </c>
      <c r="E13" s="95">
        <v>871</v>
      </c>
      <c r="F13" s="96">
        <v>87.97979797979798</v>
      </c>
      <c r="G13" s="97"/>
      <c r="H13" s="191">
        <v>66.65</v>
      </c>
      <c r="I13" s="192">
        <v>84.67</v>
      </c>
      <c r="J13" s="192">
        <v>71.04</v>
      </c>
      <c r="K13" s="98">
        <v>83.90220857446558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155</v>
      </c>
      <c r="D15" s="95">
        <v>145</v>
      </c>
      <c r="E15" s="95">
        <v>145</v>
      </c>
      <c r="F15" s="96">
        <v>100</v>
      </c>
      <c r="G15" s="97"/>
      <c r="H15" s="191">
        <v>4.685</v>
      </c>
      <c r="I15" s="192">
        <v>4.385</v>
      </c>
      <c r="J15" s="192">
        <v>4.39</v>
      </c>
      <c r="K15" s="98">
        <v>100.1140250855188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11</v>
      </c>
      <c r="D17" s="95">
        <v>10</v>
      </c>
      <c r="E17" s="95">
        <v>10</v>
      </c>
      <c r="F17" s="96">
        <v>100</v>
      </c>
      <c r="G17" s="97"/>
      <c r="H17" s="191">
        <v>0.77</v>
      </c>
      <c r="I17" s="192">
        <v>0.676</v>
      </c>
      <c r="J17" s="192">
        <v>0.7</v>
      </c>
      <c r="K17" s="98">
        <v>103.55029585798816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53</v>
      </c>
      <c r="D19" s="87">
        <v>54</v>
      </c>
      <c r="E19" s="87">
        <v>60</v>
      </c>
      <c r="F19" s="88"/>
      <c r="G19" s="88"/>
      <c r="H19" s="190">
        <v>1.199</v>
      </c>
      <c r="I19" s="190">
        <v>1.13</v>
      </c>
      <c r="J19" s="190">
        <v>1.2</v>
      </c>
      <c r="K19" s="89"/>
    </row>
    <row r="20" spans="1:11" s="90" customFormat="1" ht="11.25" customHeight="1">
      <c r="A20" s="92" t="s">
        <v>15</v>
      </c>
      <c r="B20" s="86"/>
      <c r="C20" s="87">
        <v>67</v>
      </c>
      <c r="D20" s="87">
        <v>76</v>
      </c>
      <c r="E20" s="87">
        <v>76</v>
      </c>
      <c r="F20" s="88"/>
      <c r="G20" s="88"/>
      <c r="H20" s="190">
        <v>1.234</v>
      </c>
      <c r="I20" s="190">
        <v>1.82</v>
      </c>
      <c r="J20" s="190">
        <v>1.52</v>
      </c>
      <c r="K20" s="89"/>
    </row>
    <row r="21" spans="1:11" s="90" customFormat="1" ht="11.25" customHeight="1">
      <c r="A21" s="92" t="s">
        <v>16</v>
      </c>
      <c r="B21" s="86"/>
      <c r="C21" s="87">
        <v>147</v>
      </c>
      <c r="D21" s="87">
        <v>157</v>
      </c>
      <c r="E21" s="87">
        <v>157</v>
      </c>
      <c r="F21" s="88"/>
      <c r="G21" s="88"/>
      <c r="H21" s="190">
        <v>2.55</v>
      </c>
      <c r="I21" s="190">
        <v>3.5</v>
      </c>
      <c r="J21" s="190">
        <v>3.2</v>
      </c>
      <c r="K21" s="89"/>
    </row>
    <row r="22" spans="1:11" s="81" customFormat="1" ht="11.25" customHeight="1">
      <c r="A22" s="93" t="s">
        <v>17</v>
      </c>
      <c r="B22" s="94"/>
      <c r="C22" s="95">
        <v>267</v>
      </c>
      <c r="D22" s="95">
        <v>287</v>
      </c>
      <c r="E22" s="95">
        <v>293</v>
      </c>
      <c r="F22" s="96">
        <v>102.09059233449477</v>
      </c>
      <c r="G22" s="97"/>
      <c r="H22" s="191">
        <v>4.983</v>
      </c>
      <c r="I22" s="192">
        <v>6.45</v>
      </c>
      <c r="J22" s="192">
        <v>5.92</v>
      </c>
      <c r="K22" s="98">
        <v>91.7829457364341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2291</v>
      </c>
      <c r="D24" s="95">
        <v>2005</v>
      </c>
      <c r="E24" s="95">
        <v>2350</v>
      </c>
      <c r="F24" s="96">
        <v>117.2069825436409</v>
      </c>
      <c r="G24" s="97"/>
      <c r="H24" s="191">
        <v>180.253</v>
      </c>
      <c r="I24" s="192">
        <v>182.999</v>
      </c>
      <c r="J24" s="192">
        <v>171.114</v>
      </c>
      <c r="K24" s="98">
        <v>93.50542899141526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105</v>
      </c>
      <c r="D26" s="95">
        <v>100</v>
      </c>
      <c r="E26" s="95">
        <v>105</v>
      </c>
      <c r="F26" s="96">
        <v>105</v>
      </c>
      <c r="G26" s="97"/>
      <c r="H26" s="191">
        <v>8.589</v>
      </c>
      <c r="I26" s="192">
        <v>8</v>
      </c>
      <c r="J26" s="192">
        <v>8.1</v>
      </c>
      <c r="K26" s="98">
        <v>101.25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52</v>
      </c>
      <c r="D28" s="87">
        <v>54</v>
      </c>
      <c r="E28" s="87">
        <v>52</v>
      </c>
      <c r="F28" s="88"/>
      <c r="G28" s="88"/>
      <c r="H28" s="190">
        <v>4.442</v>
      </c>
      <c r="I28" s="190">
        <v>3.8</v>
      </c>
      <c r="J28" s="190">
        <v>3.9</v>
      </c>
      <c r="K28" s="89"/>
    </row>
    <row r="29" spans="1:11" s="90" customFormat="1" ht="11.25" customHeight="1">
      <c r="A29" s="92" t="s">
        <v>21</v>
      </c>
      <c r="B29" s="86"/>
      <c r="C29" s="87">
        <v>3</v>
      </c>
      <c r="D29" s="87">
        <v>6</v>
      </c>
      <c r="E29" s="87">
        <v>3</v>
      </c>
      <c r="F29" s="88"/>
      <c r="G29" s="88"/>
      <c r="H29" s="190">
        <v>0.33</v>
      </c>
      <c r="I29" s="190">
        <v>0.384</v>
      </c>
      <c r="J29" s="190">
        <v>0.147</v>
      </c>
      <c r="K29" s="89"/>
    </row>
    <row r="30" spans="1:11" s="90" customFormat="1" ht="11.25" customHeight="1">
      <c r="A30" s="92" t="s">
        <v>22</v>
      </c>
      <c r="B30" s="86"/>
      <c r="C30" s="87">
        <v>477</v>
      </c>
      <c r="D30" s="87">
        <v>527</v>
      </c>
      <c r="E30" s="87">
        <v>470</v>
      </c>
      <c r="F30" s="88"/>
      <c r="G30" s="88"/>
      <c r="H30" s="190">
        <v>34.793</v>
      </c>
      <c r="I30" s="190">
        <v>34.255</v>
      </c>
      <c r="J30" s="190">
        <v>31.181</v>
      </c>
      <c r="K30" s="89"/>
    </row>
    <row r="31" spans="1:11" s="81" customFormat="1" ht="11.25" customHeight="1">
      <c r="A31" s="99" t="s">
        <v>23</v>
      </c>
      <c r="B31" s="94"/>
      <c r="C31" s="95">
        <v>532</v>
      </c>
      <c r="D31" s="95">
        <v>587</v>
      </c>
      <c r="E31" s="95">
        <v>525</v>
      </c>
      <c r="F31" s="96">
        <v>89.43781942078364</v>
      </c>
      <c r="G31" s="97"/>
      <c r="H31" s="191">
        <v>39.565</v>
      </c>
      <c r="I31" s="192">
        <v>38.439</v>
      </c>
      <c r="J31" s="192">
        <v>35.228</v>
      </c>
      <c r="K31" s="98">
        <v>91.64650485184319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246</v>
      </c>
      <c r="D33" s="87">
        <v>171</v>
      </c>
      <c r="E33" s="87">
        <v>171</v>
      </c>
      <c r="F33" s="88"/>
      <c r="G33" s="88"/>
      <c r="H33" s="190">
        <v>11.813</v>
      </c>
      <c r="I33" s="190">
        <v>8.189</v>
      </c>
      <c r="J33" s="190">
        <v>8.012</v>
      </c>
      <c r="K33" s="89"/>
    </row>
    <row r="34" spans="1:11" s="90" customFormat="1" ht="11.25" customHeight="1">
      <c r="A34" s="92" t="s">
        <v>25</v>
      </c>
      <c r="B34" s="86"/>
      <c r="C34" s="87">
        <v>206</v>
      </c>
      <c r="D34" s="87">
        <v>206</v>
      </c>
      <c r="E34" s="87">
        <v>121</v>
      </c>
      <c r="F34" s="88"/>
      <c r="G34" s="88"/>
      <c r="H34" s="190">
        <v>7.825</v>
      </c>
      <c r="I34" s="190">
        <v>7.825</v>
      </c>
      <c r="J34" s="190">
        <v>3.232</v>
      </c>
      <c r="K34" s="89"/>
    </row>
    <row r="35" spans="1:11" s="90" customFormat="1" ht="11.25" customHeight="1">
      <c r="A35" s="92" t="s">
        <v>26</v>
      </c>
      <c r="B35" s="86"/>
      <c r="C35" s="87">
        <v>151</v>
      </c>
      <c r="D35" s="87">
        <v>160</v>
      </c>
      <c r="E35" s="87">
        <v>130</v>
      </c>
      <c r="F35" s="88"/>
      <c r="G35" s="88"/>
      <c r="H35" s="190">
        <v>4.469</v>
      </c>
      <c r="I35" s="190">
        <v>3</v>
      </c>
      <c r="J35" s="190">
        <v>3.584</v>
      </c>
      <c r="K35" s="89"/>
    </row>
    <row r="36" spans="1:11" s="90" customFormat="1" ht="11.25" customHeight="1">
      <c r="A36" s="92" t="s">
        <v>27</v>
      </c>
      <c r="B36" s="86"/>
      <c r="C36" s="87">
        <v>266</v>
      </c>
      <c r="D36" s="87">
        <v>266</v>
      </c>
      <c r="E36" s="87">
        <v>223</v>
      </c>
      <c r="F36" s="88"/>
      <c r="G36" s="88"/>
      <c r="H36" s="190">
        <v>8.602</v>
      </c>
      <c r="I36" s="190">
        <v>8.602</v>
      </c>
      <c r="J36" s="190">
        <v>8.172</v>
      </c>
      <c r="K36" s="89"/>
    </row>
    <row r="37" spans="1:11" s="81" customFormat="1" ht="11.25" customHeight="1">
      <c r="A37" s="93" t="s">
        <v>28</v>
      </c>
      <c r="B37" s="94"/>
      <c r="C37" s="95">
        <v>869</v>
      </c>
      <c r="D37" s="95">
        <v>803</v>
      </c>
      <c r="E37" s="95">
        <v>645</v>
      </c>
      <c r="F37" s="96">
        <v>80.32378580323785</v>
      </c>
      <c r="G37" s="97"/>
      <c r="H37" s="191">
        <v>32.709</v>
      </c>
      <c r="I37" s="192">
        <v>27.616</v>
      </c>
      <c r="J37" s="192">
        <v>23</v>
      </c>
      <c r="K37" s="98">
        <v>83.28505214368482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215</v>
      </c>
      <c r="D39" s="95">
        <v>205</v>
      </c>
      <c r="E39" s="95">
        <v>210</v>
      </c>
      <c r="F39" s="96">
        <v>102.4390243902439</v>
      </c>
      <c r="G39" s="97"/>
      <c r="H39" s="191">
        <v>5.175</v>
      </c>
      <c r="I39" s="192">
        <v>4.9</v>
      </c>
      <c r="J39" s="192">
        <v>4.6</v>
      </c>
      <c r="K39" s="98">
        <v>93.87755102040815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3</v>
      </c>
      <c r="D41" s="87">
        <v>3</v>
      </c>
      <c r="E41" s="87">
        <v>5</v>
      </c>
      <c r="F41" s="88"/>
      <c r="G41" s="88"/>
      <c r="H41" s="190">
        <v>0.204</v>
      </c>
      <c r="I41" s="190">
        <v>0.194</v>
      </c>
      <c r="J41" s="190">
        <v>0.438</v>
      </c>
      <c r="K41" s="89"/>
    </row>
    <row r="42" spans="1:11" s="90" customFormat="1" ht="11.25" customHeight="1">
      <c r="A42" s="92" t="s">
        <v>31</v>
      </c>
      <c r="B42" s="86"/>
      <c r="C42" s="87">
        <v>2</v>
      </c>
      <c r="D42" s="87">
        <v>3</v>
      </c>
      <c r="E42" s="87">
        <v>3</v>
      </c>
      <c r="F42" s="88"/>
      <c r="G42" s="88"/>
      <c r="H42" s="190">
        <v>0.14</v>
      </c>
      <c r="I42" s="190">
        <v>0.205</v>
      </c>
      <c r="J42" s="190">
        <v>0.209</v>
      </c>
      <c r="K42" s="89"/>
    </row>
    <row r="43" spans="1:11" s="90" customFormat="1" ht="11.25" customHeight="1">
      <c r="A43" s="92" t="s">
        <v>32</v>
      </c>
      <c r="B43" s="86"/>
      <c r="C43" s="87">
        <v>10</v>
      </c>
      <c r="D43" s="87">
        <v>12</v>
      </c>
      <c r="E43" s="87">
        <v>13</v>
      </c>
      <c r="F43" s="88"/>
      <c r="G43" s="88"/>
      <c r="H43" s="190">
        <v>1.05</v>
      </c>
      <c r="I43" s="190">
        <v>1.216</v>
      </c>
      <c r="J43" s="190">
        <v>1.399</v>
      </c>
      <c r="K43" s="89"/>
    </row>
    <row r="44" spans="1:11" s="90" customFormat="1" ht="11.25" customHeight="1">
      <c r="A44" s="92" t="s">
        <v>33</v>
      </c>
      <c r="B44" s="86"/>
      <c r="C44" s="87">
        <v>3</v>
      </c>
      <c r="D44" s="87">
        <v>2</v>
      </c>
      <c r="E44" s="87">
        <v>3</v>
      </c>
      <c r="F44" s="88"/>
      <c r="G44" s="88"/>
      <c r="H44" s="190">
        <v>0.109</v>
      </c>
      <c r="I44" s="190">
        <v>0.11</v>
      </c>
      <c r="J44" s="190">
        <v>0.186</v>
      </c>
      <c r="K44" s="89"/>
    </row>
    <row r="45" spans="1:11" s="90" customFormat="1" ht="11.25" customHeight="1">
      <c r="A45" s="92" t="s">
        <v>34</v>
      </c>
      <c r="B45" s="86"/>
      <c r="C45" s="87">
        <v>6</v>
      </c>
      <c r="D45" s="87">
        <v>3</v>
      </c>
      <c r="E45" s="87">
        <v>9</v>
      </c>
      <c r="F45" s="88"/>
      <c r="G45" s="88"/>
      <c r="H45" s="190">
        <v>0.21</v>
      </c>
      <c r="I45" s="190">
        <v>0.105</v>
      </c>
      <c r="J45" s="190">
        <v>0.324</v>
      </c>
      <c r="K45" s="89"/>
    </row>
    <row r="46" spans="1:11" s="90" customFormat="1" ht="11.25" customHeight="1">
      <c r="A46" s="92" t="s">
        <v>35</v>
      </c>
      <c r="B46" s="86"/>
      <c r="C46" s="87">
        <v>8</v>
      </c>
      <c r="D46" s="87">
        <v>4</v>
      </c>
      <c r="E46" s="87">
        <v>1</v>
      </c>
      <c r="F46" s="88"/>
      <c r="G46" s="88"/>
      <c r="H46" s="190">
        <v>0.304</v>
      </c>
      <c r="I46" s="190">
        <v>0.152</v>
      </c>
      <c r="J46" s="190">
        <v>0.038</v>
      </c>
      <c r="K46" s="89"/>
    </row>
    <row r="47" spans="1:11" s="90" customFormat="1" ht="11.25" customHeight="1">
      <c r="A47" s="92" t="s">
        <v>36</v>
      </c>
      <c r="B47" s="86"/>
      <c r="C47" s="87">
        <v>1</v>
      </c>
      <c r="D47" s="87"/>
      <c r="E47" s="87"/>
      <c r="F47" s="88"/>
      <c r="G47" s="88"/>
      <c r="H47" s="190">
        <v>0.045</v>
      </c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9</v>
      </c>
      <c r="D48" s="87">
        <v>7</v>
      </c>
      <c r="E48" s="87">
        <v>8</v>
      </c>
      <c r="F48" s="88"/>
      <c r="G48" s="88"/>
      <c r="H48" s="190">
        <v>0.342</v>
      </c>
      <c r="I48" s="190">
        <v>0.266</v>
      </c>
      <c r="J48" s="190">
        <v>0.304</v>
      </c>
      <c r="K48" s="89"/>
    </row>
    <row r="49" spans="1:11" s="90" customFormat="1" ht="11.25" customHeight="1">
      <c r="A49" s="92" t="s">
        <v>38</v>
      </c>
      <c r="B49" s="86"/>
      <c r="C49" s="87">
        <v>17</v>
      </c>
      <c r="D49" s="87">
        <v>14</v>
      </c>
      <c r="E49" s="87">
        <v>17</v>
      </c>
      <c r="F49" s="88"/>
      <c r="G49" s="88"/>
      <c r="H49" s="190">
        <v>0.425</v>
      </c>
      <c r="I49" s="190">
        <v>0.35</v>
      </c>
      <c r="J49" s="190">
        <v>0.425</v>
      </c>
      <c r="K49" s="89"/>
    </row>
    <row r="50" spans="1:11" s="81" customFormat="1" ht="11.25" customHeight="1">
      <c r="A50" s="99" t="s">
        <v>39</v>
      </c>
      <c r="B50" s="94"/>
      <c r="C50" s="95">
        <v>59</v>
      </c>
      <c r="D50" s="95">
        <v>48</v>
      </c>
      <c r="E50" s="95">
        <v>59</v>
      </c>
      <c r="F50" s="96">
        <v>122.91666666666667</v>
      </c>
      <c r="G50" s="97"/>
      <c r="H50" s="191">
        <v>2.8289999999999997</v>
      </c>
      <c r="I50" s="192">
        <v>2.5980000000000003</v>
      </c>
      <c r="J50" s="192">
        <v>3.3229999999999995</v>
      </c>
      <c r="K50" s="98">
        <v>127.90608160123169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68</v>
      </c>
      <c r="D52" s="95">
        <v>77</v>
      </c>
      <c r="E52" s="95">
        <v>60</v>
      </c>
      <c r="F52" s="96">
        <v>77.92207792207792</v>
      </c>
      <c r="G52" s="97"/>
      <c r="H52" s="191">
        <v>5.906</v>
      </c>
      <c r="I52" s="192">
        <v>5.775</v>
      </c>
      <c r="J52" s="192">
        <v>4.5</v>
      </c>
      <c r="K52" s="98">
        <v>77.92207792207792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300</v>
      </c>
      <c r="D54" s="87">
        <v>277</v>
      </c>
      <c r="E54" s="87">
        <v>315</v>
      </c>
      <c r="F54" s="88"/>
      <c r="G54" s="88"/>
      <c r="H54" s="190">
        <v>32.967</v>
      </c>
      <c r="I54" s="190">
        <v>22.888</v>
      </c>
      <c r="J54" s="190">
        <v>26</v>
      </c>
      <c r="K54" s="89"/>
    </row>
    <row r="55" spans="1:11" s="90" customFormat="1" ht="11.25" customHeight="1">
      <c r="A55" s="92" t="s">
        <v>42</v>
      </c>
      <c r="B55" s="86"/>
      <c r="C55" s="87">
        <v>113</v>
      </c>
      <c r="D55" s="87">
        <v>116</v>
      </c>
      <c r="E55" s="87">
        <v>96</v>
      </c>
      <c r="F55" s="88"/>
      <c r="G55" s="88"/>
      <c r="H55" s="190">
        <v>8.005</v>
      </c>
      <c r="I55" s="190">
        <v>8.26</v>
      </c>
      <c r="J55" s="190">
        <v>6.93</v>
      </c>
      <c r="K55" s="89"/>
    </row>
    <row r="56" spans="1:11" s="90" customFormat="1" ht="11.25" customHeight="1">
      <c r="A56" s="92" t="s">
        <v>43</v>
      </c>
      <c r="B56" s="86"/>
      <c r="C56" s="87">
        <v>42</v>
      </c>
      <c r="D56" s="87">
        <v>52</v>
      </c>
      <c r="E56" s="87">
        <v>26</v>
      </c>
      <c r="F56" s="88"/>
      <c r="G56" s="88"/>
      <c r="H56" s="190">
        <v>1.01</v>
      </c>
      <c r="I56" s="190">
        <v>0.72</v>
      </c>
      <c r="J56" s="190">
        <v>0.45</v>
      </c>
      <c r="K56" s="89"/>
    </row>
    <row r="57" spans="1:11" s="90" customFormat="1" ht="11.25" customHeight="1">
      <c r="A57" s="92" t="s">
        <v>44</v>
      </c>
      <c r="B57" s="86"/>
      <c r="C57" s="87">
        <v>9</v>
      </c>
      <c r="D57" s="87">
        <v>7</v>
      </c>
      <c r="E57" s="87">
        <v>7</v>
      </c>
      <c r="F57" s="88"/>
      <c r="G57" s="88"/>
      <c r="H57" s="190">
        <v>0.08</v>
      </c>
      <c r="I57" s="190">
        <v>0.102</v>
      </c>
      <c r="J57" s="190">
        <v>0.102</v>
      </c>
      <c r="K57" s="89"/>
    </row>
    <row r="58" spans="1:11" s="90" customFormat="1" ht="11.25" customHeight="1">
      <c r="A58" s="92" t="s">
        <v>45</v>
      </c>
      <c r="B58" s="86"/>
      <c r="C58" s="87">
        <v>580</v>
      </c>
      <c r="D58" s="87">
        <v>749</v>
      </c>
      <c r="E58" s="87">
        <v>923</v>
      </c>
      <c r="F58" s="88"/>
      <c r="G58" s="88"/>
      <c r="H58" s="190">
        <v>46.78</v>
      </c>
      <c r="I58" s="190">
        <v>56.437</v>
      </c>
      <c r="J58" s="190">
        <v>57.095</v>
      </c>
      <c r="K58" s="89"/>
    </row>
    <row r="59" spans="1:11" s="81" customFormat="1" ht="11.25" customHeight="1">
      <c r="A59" s="93" t="s">
        <v>46</v>
      </c>
      <c r="B59" s="94"/>
      <c r="C59" s="95">
        <v>1044</v>
      </c>
      <c r="D59" s="95">
        <v>1201</v>
      </c>
      <c r="E59" s="95">
        <v>1367</v>
      </c>
      <c r="F59" s="96">
        <v>113.8218151540383</v>
      </c>
      <c r="G59" s="97"/>
      <c r="H59" s="191">
        <v>88.842</v>
      </c>
      <c r="I59" s="192">
        <v>88.407</v>
      </c>
      <c r="J59" s="192">
        <v>90.577</v>
      </c>
      <c r="K59" s="98">
        <v>102.45455676586697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145</v>
      </c>
      <c r="D61" s="87">
        <v>146</v>
      </c>
      <c r="E61" s="87">
        <v>148</v>
      </c>
      <c r="F61" s="88"/>
      <c r="G61" s="88"/>
      <c r="H61" s="190">
        <v>9.22</v>
      </c>
      <c r="I61" s="190">
        <v>7.317</v>
      </c>
      <c r="J61" s="190">
        <v>10.1</v>
      </c>
      <c r="K61" s="89"/>
    </row>
    <row r="62" spans="1:11" s="90" customFormat="1" ht="11.25" customHeight="1">
      <c r="A62" s="92" t="s">
        <v>48</v>
      </c>
      <c r="B62" s="86"/>
      <c r="C62" s="87">
        <v>326</v>
      </c>
      <c r="D62" s="87">
        <v>326</v>
      </c>
      <c r="E62" s="87">
        <v>328</v>
      </c>
      <c r="F62" s="88"/>
      <c r="G62" s="88"/>
      <c r="H62" s="190">
        <v>12.038</v>
      </c>
      <c r="I62" s="190">
        <v>12.013</v>
      </c>
      <c r="J62" s="190">
        <v>11.432</v>
      </c>
      <c r="K62" s="89"/>
    </row>
    <row r="63" spans="1:11" s="90" customFormat="1" ht="11.25" customHeight="1">
      <c r="A63" s="92" t="s">
        <v>49</v>
      </c>
      <c r="B63" s="86"/>
      <c r="C63" s="87">
        <v>170</v>
      </c>
      <c r="D63" s="87">
        <v>170</v>
      </c>
      <c r="E63" s="87">
        <v>170</v>
      </c>
      <c r="F63" s="88"/>
      <c r="G63" s="88"/>
      <c r="H63" s="190">
        <v>7.798</v>
      </c>
      <c r="I63" s="190">
        <v>8.239</v>
      </c>
      <c r="J63" s="190">
        <v>7.33</v>
      </c>
      <c r="K63" s="89"/>
    </row>
    <row r="64" spans="1:11" s="81" customFormat="1" ht="11.25" customHeight="1">
      <c r="A64" s="93" t="s">
        <v>50</v>
      </c>
      <c r="B64" s="94"/>
      <c r="C64" s="95">
        <v>641</v>
      </c>
      <c r="D64" s="95">
        <v>642</v>
      </c>
      <c r="E64" s="95">
        <v>646</v>
      </c>
      <c r="F64" s="96">
        <v>100.62305295950156</v>
      </c>
      <c r="G64" s="97"/>
      <c r="H64" s="191">
        <v>29.056000000000004</v>
      </c>
      <c r="I64" s="192">
        <v>27.569</v>
      </c>
      <c r="J64" s="192">
        <v>28.862000000000002</v>
      </c>
      <c r="K64" s="98">
        <v>104.69005041894883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461</v>
      </c>
      <c r="D66" s="95">
        <v>359</v>
      </c>
      <c r="E66" s="95">
        <v>320</v>
      </c>
      <c r="F66" s="96">
        <v>89.13649025069638</v>
      </c>
      <c r="G66" s="97"/>
      <c r="H66" s="191">
        <v>30.672</v>
      </c>
      <c r="I66" s="192">
        <v>28.2</v>
      </c>
      <c r="J66" s="192">
        <v>25.5</v>
      </c>
      <c r="K66" s="98">
        <v>90.42553191489363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20988</v>
      </c>
      <c r="D68" s="87">
        <v>16130</v>
      </c>
      <c r="E68" s="87">
        <v>18970</v>
      </c>
      <c r="F68" s="88"/>
      <c r="G68" s="88"/>
      <c r="H68" s="190">
        <v>1998.499</v>
      </c>
      <c r="I68" s="190">
        <v>1412</v>
      </c>
      <c r="J68" s="190">
        <v>1650</v>
      </c>
      <c r="K68" s="89"/>
    </row>
    <row r="69" spans="1:11" s="90" customFormat="1" ht="11.25" customHeight="1">
      <c r="A69" s="92" t="s">
        <v>53</v>
      </c>
      <c r="B69" s="86"/>
      <c r="C69" s="87">
        <v>2426</v>
      </c>
      <c r="D69" s="87">
        <v>1670</v>
      </c>
      <c r="E69" s="87">
        <v>2870</v>
      </c>
      <c r="F69" s="88"/>
      <c r="G69" s="88"/>
      <c r="H69" s="190">
        <v>227.234</v>
      </c>
      <c r="I69" s="190">
        <v>139</v>
      </c>
      <c r="J69" s="190">
        <v>248</v>
      </c>
      <c r="K69" s="89"/>
    </row>
    <row r="70" spans="1:11" s="81" customFormat="1" ht="11.25" customHeight="1">
      <c r="A70" s="93" t="s">
        <v>54</v>
      </c>
      <c r="B70" s="94"/>
      <c r="C70" s="95">
        <v>23414</v>
      </c>
      <c r="D70" s="95">
        <v>17800</v>
      </c>
      <c r="E70" s="95">
        <v>21840</v>
      </c>
      <c r="F70" s="96">
        <v>122.69662921348315</v>
      </c>
      <c r="G70" s="97"/>
      <c r="H70" s="191">
        <v>2225.733</v>
      </c>
      <c r="I70" s="192">
        <v>1551</v>
      </c>
      <c r="J70" s="192">
        <v>1898</v>
      </c>
      <c r="K70" s="98">
        <v>122.37266279819471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910</v>
      </c>
      <c r="D72" s="87">
        <v>934</v>
      </c>
      <c r="E72" s="87">
        <v>923</v>
      </c>
      <c r="F72" s="88"/>
      <c r="G72" s="88"/>
      <c r="H72" s="190">
        <v>78.318</v>
      </c>
      <c r="I72" s="190">
        <v>81.688</v>
      </c>
      <c r="J72" s="190">
        <v>74.227</v>
      </c>
      <c r="K72" s="89"/>
    </row>
    <row r="73" spans="1:11" s="90" customFormat="1" ht="11.25" customHeight="1">
      <c r="A73" s="92" t="s">
        <v>56</v>
      </c>
      <c r="B73" s="86"/>
      <c r="C73" s="87">
        <v>1125</v>
      </c>
      <c r="D73" s="87">
        <v>1085</v>
      </c>
      <c r="E73" s="87">
        <v>1911</v>
      </c>
      <c r="F73" s="88"/>
      <c r="G73" s="88"/>
      <c r="H73" s="190">
        <v>35.435</v>
      </c>
      <c r="I73" s="190">
        <v>35.37</v>
      </c>
      <c r="J73" s="190">
        <v>36.3</v>
      </c>
      <c r="K73" s="89"/>
    </row>
    <row r="74" spans="1:11" s="90" customFormat="1" ht="11.25" customHeight="1">
      <c r="A74" s="92" t="s">
        <v>57</v>
      </c>
      <c r="B74" s="86"/>
      <c r="C74" s="87">
        <v>152</v>
      </c>
      <c r="D74" s="87">
        <v>83</v>
      </c>
      <c r="E74" s="87">
        <v>50</v>
      </c>
      <c r="F74" s="88"/>
      <c r="G74" s="88"/>
      <c r="H74" s="190">
        <v>5.016</v>
      </c>
      <c r="I74" s="190">
        <v>4.95</v>
      </c>
      <c r="J74" s="190">
        <v>2.4</v>
      </c>
      <c r="K74" s="89"/>
    </row>
    <row r="75" spans="1:11" s="90" customFormat="1" ht="11.25" customHeight="1">
      <c r="A75" s="92" t="s">
        <v>58</v>
      </c>
      <c r="B75" s="86"/>
      <c r="C75" s="87">
        <v>1795</v>
      </c>
      <c r="D75" s="87">
        <v>1801</v>
      </c>
      <c r="E75" s="87">
        <v>1320</v>
      </c>
      <c r="F75" s="88"/>
      <c r="G75" s="88"/>
      <c r="H75" s="190">
        <v>158.749</v>
      </c>
      <c r="I75" s="190">
        <v>159.279</v>
      </c>
      <c r="J75" s="190">
        <v>104.12</v>
      </c>
      <c r="K75" s="89"/>
    </row>
    <row r="76" spans="1:11" s="90" customFormat="1" ht="11.25" customHeight="1">
      <c r="A76" s="92" t="s">
        <v>59</v>
      </c>
      <c r="B76" s="86"/>
      <c r="C76" s="87">
        <v>30</v>
      </c>
      <c r="D76" s="87">
        <v>66</v>
      </c>
      <c r="E76" s="87">
        <v>66</v>
      </c>
      <c r="F76" s="88"/>
      <c r="G76" s="88"/>
      <c r="H76" s="190">
        <v>0.9</v>
      </c>
      <c r="I76" s="190">
        <v>5.2</v>
      </c>
      <c r="J76" s="190">
        <v>5.146</v>
      </c>
      <c r="K76" s="89"/>
    </row>
    <row r="77" spans="1:11" s="90" customFormat="1" ht="11.25" customHeight="1">
      <c r="A77" s="92" t="s">
        <v>60</v>
      </c>
      <c r="B77" s="86"/>
      <c r="C77" s="87">
        <v>130</v>
      </c>
      <c r="D77" s="87">
        <v>113</v>
      </c>
      <c r="E77" s="87">
        <v>117</v>
      </c>
      <c r="F77" s="88"/>
      <c r="G77" s="88"/>
      <c r="H77" s="190">
        <v>5.157</v>
      </c>
      <c r="I77" s="190">
        <v>4.835</v>
      </c>
      <c r="J77" s="190">
        <v>4.31</v>
      </c>
      <c r="K77" s="89"/>
    </row>
    <row r="78" spans="1:11" s="90" customFormat="1" ht="11.25" customHeight="1">
      <c r="A78" s="92" t="s">
        <v>61</v>
      </c>
      <c r="B78" s="86"/>
      <c r="C78" s="87">
        <v>210</v>
      </c>
      <c r="D78" s="87">
        <v>250</v>
      </c>
      <c r="E78" s="87">
        <v>240</v>
      </c>
      <c r="F78" s="88"/>
      <c r="G78" s="88"/>
      <c r="H78" s="190">
        <v>15</v>
      </c>
      <c r="I78" s="190">
        <v>18.75</v>
      </c>
      <c r="J78" s="190">
        <v>14.4</v>
      </c>
      <c r="K78" s="89"/>
    </row>
    <row r="79" spans="1:11" s="90" customFormat="1" ht="11.25" customHeight="1">
      <c r="A79" s="92" t="s">
        <v>62</v>
      </c>
      <c r="B79" s="86"/>
      <c r="C79" s="87">
        <v>6400</v>
      </c>
      <c r="D79" s="87">
        <v>1550</v>
      </c>
      <c r="E79" s="87">
        <v>1605</v>
      </c>
      <c r="F79" s="88"/>
      <c r="G79" s="88"/>
      <c r="H79" s="190">
        <v>512</v>
      </c>
      <c r="I79" s="190">
        <v>124</v>
      </c>
      <c r="J79" s="190">
        <v>142.2</v>
      </c>
      <c r="K79" s="89"/>
    </row>
    <row r="80" spans="1:11" s="81" customFormat="1" ht="11.25" customHeight="1">
      <c r="A80" s="99" t="s">
        <v>63</v>
      </c>
      <c r="B80" s="94"/>
      <c r="C80" s="95">
        <v>10752</v>
      </c>
      <c r="D80" s="95">
        <v>5882</v>
      </c>
      <c r="E80" s="95">
        <v>6232</v>
      </c>
      <c r="F80" s="96">
        <v>105.95035702142128</v>
      </c>
      <c r="G80" s="97"/>
      <c r="H80" s="191">
        <v>810.575</v>
      </c>
      <c r="I80" s="192">
        <f>SUM(I72:I79)</f>
        <v>434.07199999999995</v>
      </c>
      <c r="J80" s="192">
        <v>383.103</v>
      </c>
      <c r="K80" s="98">
        <f>IF(AND(I80&gt;0,J80&gt;0),J80*100/I80,"")</f>
        <v>88.2579387751341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167</v>
      </c>
      <c r="D82" s="87">
        <v>167</v>
      </c>
      <c r="E82" s="87">
        <v>136</v>
      </c>
      <c r="F82" s="88"/>
      <c r="G82" s="88"/>
      <c r="H82" s="190">
        <v>15.433</v>
      </c>
      <c r="I82" s="190">
        <v>15.433</v>
      </c>
      <c r="J82" s="190">
        <v>12.558</v>
      </c>
      <c r="K82" s="89"/>
    </row>
    <row r="83" spans="1:11" s="90" customFormat="1" ht="11.25" customHeight="1">
      <c r="A83" s="92" t="s">
        <v>65</v>
      </c>
      <c r="B83" s="86"/>
      <c r="C83" s="87">
        <v>166</v>
      </c>
      <c r="D83" s="87">
        <v>166</v>
      </c>
      <c r="E83" s="87">
        <v>180</v>
      </c>
      <c r="F83" s="88"/>
      <c r="G83" s="88"/>
      <c r="H83" s="190">
        <v>10.343</v>
      </c>
      <c r="I83" s="190">
        <v>10.331</v>
      </c>
      <c r="J83" s="190">
        <v>11.675</v>
      </c>
      <c r="K83" s="89"/>
    </row>
    <row r="84" spans="1:11" s="81" customFormat="1" ht="11.25" customHeight="1">
      <c r="A84" s="93" t="s">
        <v>66</v>
      </c>
      <c r="B84" s="94"/>
      <c r="C84" s="95">
        <v>333</v>
      </c>
      <c r="D84" s="95">
        <v>333</v>
      </c>
      <c r="E84" s="95">
        <v>316</v>
      </c>
      <c r="F84" s="96">
        <v>94.89489489489489</v>
      </c>
      <c r="G84" s="97"/>
      <c r="H84" s="191">
        <v>25.776</v>
      </c>
      <c r="I84" s="192">
        <v>25.764</v>
      </c>
      <c r="J84" s="192">
        <v>24.233</v>
      </c>
      <c r="K84" s="98">
        <v>94.05759975159138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42098</v>
      </c>
      <c r="D87" s="106">
        <v>31474</v>
      </c>
      <c r="E87" s="106">
        <v>35994</v>
      </c>
      <c r="F87" s="107">
        <v>114.36105992247569</v>
      </c>
      <c r="G87" s="97"/>
      <c r="H87" s="195">
        <v>3562.768</v>
      </c>
      <c r="I87" s="197">
        <f>I84+I80+I70+I66+I64+I59+I52+I50+I39+I37+I31+I26+I24+I22+I17+I15+I13</f>
        <v>2521.52</v>
      </c>
      <c r="J87" s="197">
        <v>2782.1900000000005</v>
      </c>
      <c r="K87" s="198">
        <f>IF(AND(I87&gt;0,J87&gt;0),J87*100/I87,"")</f>
        <v>110.3378121133285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="60" zoomScalePageLayoutView="0" workbookViewId="0" topLeftCell="A35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6</v>
      </c>
      <c r="D9" s="87">
        <v>6</v>
      </c>
      <c r="E9" s="87">
        <v>6</v>
      </c>
      <c r="F9" s="88"/>
      <c r="G9" s="88"/>
      <c r="H9" s="190">
        <v>0.819</v>
      </c>
      <c r="I9" s="190">
        <v>0.819</v>
      </c>
      <c r="J9" s="190">
        <v>0.309</v>
      </c>
      <c r="K9" s="89"/>
    </row>
    <row r="10" spans="1:11" s="90" customFormat="1" ht="11.25" customHeight="1">
      <c r="A10" s="92" t="s">
        <v>8</v>
      </c>
      <c r="B10" s="86"/>
      <c r="C10" s="87">
        <v>5</v>
      </c>
      <c r="D10" s="87">
        <v>5</v>
      </c>
      <c r="E10" s="87">
        <v>5</v>
      </c>
      <c r="F10" s="88"/>
      <c r="G10" s="88"/>
      <c r="H10" s="190">
        <v>0.346</v>
      </c>
      <c r="I10" s="190">
        <v>0.346</v>
      </c>
      <c r="J10" s="190">
        <v>0.34</v>
      </c>
      <c r="K10" s="89"/>
    </row>
    <row r="11" spans="1:11" s="90" customFormat="1" ht="11.25" customHeight="1">
      <c r="A11" s="85" t="s">
        <v>9</v>
      </c>
      <c r="B11" s="86"/>
      <c r="C11" s="87">
        <v>4</v>
      </c>
      <c r="D11" s="87">
        <v>4</v>
      </c>
      <c r="E11" s="87">
        <v>5</v>
      </c>
      <c r="F11" s="88"/>
      <c r="G11" s="88"/>
      <c r="H11" s="190">
        <v>0.254</v>
      </c>
      <c r="I11" s="190">
        <v>0.254</v>
      </c>
      <c r="J11" s="190">
        <v>0.312</v>
      </c>
      <c r="K11" s="89"/>
    </row>
    <row r="12" spans="1:11" s="90" customFormat="1" ht="11.25" customHeight="1">
      <c r="A12" s="92" t="s">
        <v>10</v>
      </c>
      <c r="B12" s="86"/>
      <c r="C12" s="87">
        <v>17</v>
      </c>
      <c r="D12" s="87">
        <v>17</v>
      </c>
      <c r="E12" s="87">
        <v>15</v>
      </c>
      <c r="F12" s="88"/>
      <c r="G12" s="88"/>
      <c r="H12" s="190">
        <v>1.525</v>
      </c>
      <c r="I12" s="190">
        <v>1.525</v>
      </c>
      <c r="J12" s="190">
        <v>1.346</v>
      </c>
      <c r="K12" s="89"/>
    </row>
    <row r="13" spans="1:11" s="81" customFormat="1" ht="11.25" customHeight="1">
      <c r="A13" s="93" t="s">
        <v>11</v>
      </c>
      <c r="B13" s="94"/>
      <c r="C13" s="95">
        <v>32</v>
      </c>
      <c r="D13" s="95">
        <v>32</v>
      </c>
      <c r="E13" s="95">
        <v>31</v>
      </c>
      <c r="F13" s="96">
        <v>96.875</v>
      </c>
      <c r="G13" s="97"/>
      <c r="H13" s="191">
        <v>2.944</v>
      </c>
      <c r="I13" s="192">
        <v>2.944</v>
      </c>
      <c r="J13" s="192">
        <v>2.3070000000000004</v>
      </c>
      <c r="K13" s="98">
        <v>78.36277173913045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7</v>
      </c>
      <c r="D17" s="95">
        <v>7</v>
      </c>
      <c r="E17" s="95">
        <v>7</v>
      </c>
      <c r="F17" s="96">
        <v>100</v>
      </c>
      <c r="G17" s="97"/>
      <c r="H17" s="191">
        <v>0.473</v>
      </c>
      <c r="I17" s="192">
        <v>0.42</v>
      </c>
      <c r="J17" s="192">
        <v>0.49</v>
      </c>
      <c r="K17" s="98">
        <v>116.66666666666667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>
        <v>2</v>
      </c>
      <c r="D29" s="87">
        <v>3</v>
      </c>
      <c r="E29" s="87">
        <v>3</v>
      </c>
      <c r="F29" s="88"/>
      <c r="G29" s="88"/>
      <c r="H29" s="190">
        <v>0.2</v>
      </c>
      <c r="I29" s="190">
        <v>0.21</v>
      </c>
      <c r="J29" s="190">
        <v>0.135</v>
      </c>
      <c r="K29" s="89"/>
    </row>
    <row r="30" spans="1:11" s="90" customFormat="1" ht="11.25" customHeight="1">
      <c r="A30" s="92" t="s">
        <v>22</v>
      </c>
      <c r="B30" s="86"/>
      <c r="C30" s="87"/>
      <c r="D30" s="87">
        <v>24</v>
      </c>
      <c r="E30" s="87">
        <v>12</v>
      </c>
      <c r="F30" s="88"/>
      <c r="G30" s="88"/>
      <c r="H30" s="190"/>
      <c r="I30" s="190">
        <v>0.72</v>
      </c>
      <c r="J30" s="190">
        <v>0.628</v>
      </c>
      <c r="K30" s="89"/>
    </row>
    <row r="31" spans="1:11" s="81" customFormat="1" ht="11.25" customHeight="1">
      <c r="A31" s="99" t="s">
        <v>23</v>
      </c>
      <c r="B31" s="94"/>
      <c r="C31" s="95">
        <v>2</v>
      </c>
      <c r="D31" s="95">
        <v>27</v>
      </c>
      <c r="E31" s="95">
        <v>15</v>
      </c>
      <c r="F31" s="96">
        <v>55.55555555555556</v>
      </c>
      <c r="G31" s="97"/>
      <c r="H31" s="191">
        <v>0.2</v>
      </c>
      <c r="I31" s="192">
        <v>0.9299999999999999</v>
      </c>
      <c r="J31" s="192">
        <v>0.763</v>
      </c>
      <c r="K31" s="98">
        <v>82.04301075268818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31</v>
      </c>
      <c r="D33" s="87">
        <v>30</v>
      </c>
      <c r="E33" s="87">
        <v>30</v>
      </c>
      <c r="F33" s="88"/>
      <c r="G33" s="88"/>
      <c r="H33" s="190">
        <v>2.234</v>
      </c>
      <c r="I33" s="190">
        <v>2.105</v>
      </c>
      <c r="J33" s="190">
        <v>2.085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>
        <v>17</v>
      </c>
      <c r="D35" s="87">
        <v>10</v>
      </c>
      <c r="E35" s="87">
        <v>10</v>
      </c>
      <c r="F35" s="88"/>
      <c r="G35" s="88"/>
      <c r="H35" s="190">
        <v>0.714</v>
      </c>
      <c r="I35" s="190">
        <v>0.714</v>
      </c>
      <c r="J35" s="190">
        <v>0.29</v>
      </c>
      <c r="K35" s="89"/>
    </row>
    <row r="36" spans="1:11" s="90" customFormat="1" ht="11.25" customHeight="1">
      <c r="A36" s="92" t="s">
        <v>27</v>
      </c>
      <c r="B36" s="86"/>
      <c r="C36" s="87">
        <v>33</v>
      </c>
      <c r="D36" s="87">
        <v>30</v>
      </c>
      <c r="E36" s="87">
        <v>20</v>
      </c>
      <c r="F36" s="88"/>
      <c r="G36" s="88"/>
      <c r="H36" s="190">
        <v>1.072</v>
      </c>
      <c r="I36" s="190">
        <v>0.977</v>
      </c>
      <c r="J36" s="190">
        <v>0.001</v>
      </c>
      <c r="K36" s="89"/>
    </row>
    <row r="37" spans="1:11" s="81" customFormat="1" ht="11.25" customHeight="1">
      <c r="A37" s="93" t="s">
        <v>28</v>
      </c>
      <c r="B37" s="94"/>
      <c r="C37" s="95">
        <v>81</v>
      </c>
      <c r="D37" s="95">
        <v>70</v>
      </c>
      <c r="E37" s="95">
        <v>60</v>
      </c>
      <c r="F37" s="96">
        <v>85.71428571428571</v>
      </c>
      <c r="G37" s="97"/>
      <c r="H37" s="191">
        <v>4.02</v>
      </c>
      <c r="I37" s="192">
        <v>3.796</v>
      </c>
      <c r="J37" s="192">
        <v>2.376</v>
      </c>
      <c r="K37" s="98">
        <v>62.59220231822972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50</v>
      </c>
      <c r="D39" s="95">
        <v>60</v>
      </c>
      <c r="E39" s="95">
        <v>65</v>
      </c>
      <c r="F39" s="96">
        <v>108.33333333333333</v>
      </c>
      <c r="G39" s="97"/>
      <c r="H39" s="191">
        <v>1.15</v>
      </c>
      <c r="I39" s="192">
        <v>1.44</v>
      </c>
      <c r="J39" s="192">
        <v>1.44</v>
      </c>
      <c r="K39" s="98">
        <v>100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6</v>
      </c>
      <c r="D52" s="95">
        <v>9</v>
      </c>
      <c r="E52" s="95">
        <v>7</v>
      </c>
      <c r="F52" s="96">
        <v>77.77777777777777</v>
      </c>
      <c r="G52" s="97"/>
      <c r="H52" s="191">
        <v>0.468</v>
      </c>
      <c r="I52" s="192">
        <v>0.603</v>
      </c>
      <c r="J52" s="192">
        <v>0.51</v>
      </c>
      <c r="K52" s="98">
        <v>84.57711442786069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66</v>
      </c>
      <c r="D58" s="87">
        <v>85</v>
      </c>
      <c r="E58" s="87">
        <v>105</v>
      </c>
      <c r="F58" s="88"/>
      <c r="G58" s="88"/>
      <c r="H58" s="190">
        <v>4.77</v>
      </c>
      <c r="I58" s="190">
        <v>5.72</v>
      </c>
      <c r="J58" s="190">
        <v>5.868</v>
      </c>
      <c r="K58" s="89"/>
    </row>
    <row r="59" spans="1:11" s="81" customFormat="1" ht="11.25" customHeight="1">
      <c r="A59" s="93" t="s">
        <v>46</v>
      </c>
      <c r="B59" s="94"/>
      <c r="C59" s="95">
        <v>66</v>
      </c>
      <c r="D59" s="95">
        <v>85</v>
      </c>
      <c r="E59" s="95">
        <v>105</v>
      </c>
      <c r="F59" s="96">
        <v>123.52941176470588</v>
      </c>
      <c r="G59" s="97"/>
      <c r="H59" s="191">
        <v>4.77</v>
      </c>
      <c r="I59" s="192">
        <v>5.72</v>
      </c>
      <c r="J59" s="192">
        <v>5.868</v>
      </c>
      <c r="K59" s="98">
        <v>102.5874125874126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224</v>
      </c>
      <c r="D61" s="87">
        <v>190</v>
      </c>
      <c r="E61" s="87">
        <v>170</v>
      </c>
      <c r="F61" s="88"/>
      <c r="G61" s="88"/>
      <c r="H61" s="190">
        <v>28</v>
      </c>
      <c r="I61" s="190">
        <v>23.75</v>
      </c>
      <c r="J61" s="190">
        <v>21.25</v>
      </c>
      <c r="K61" s="89"/>
    </row>
    <row r="62" spans="1:11" s="90" customFormat="1" ht="11.25" customHeight="1">
      <c r="A62" s="92" t="s">
        <v>48</v>
      </c>
      <c r="B62" s="86"/>
      <c r="C62" s="87">
        <v>76</v>
      </c>
      <c r="D62" s="87">
        <v>76</v>
      </c>
      <c r="E62" s="87">
        <v>76</v>
      </c>
      <c r="F62" s="88"/>
      <c r="G62" s="88"/>
      <c r="H62" s="190">
        <v>2.096</v>
      </c>
      <c r="I62" s="190">
        <v>2.291</v>
      </c>
      <c r="J62" s="190">
        <v>2.211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>
        <v>300</v>
      </c>
      <c r="D64" s="95">
        <v>266</v>
      </c>
      <c r="E64" s="95">
        <v>246</v>
      </c>
      <c r="F64" s="96">
        <v>92.4812030075188</v>
      </c>
      <c r="G64" s="97"/>
      <c r="H64" s="191">
        <v>30.096</v>
      </c>
      <c r="I64" s="192">
        <v>26.041</v>
      </c>
      <c r="J64" s="192">
        <v>23.461</v>
      </c>
      <c r="K64" s="98">
        <v>90.09254636918705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805</v>
      </c>
      <c r="D66" s="95">
        <v>790</v>
      </c>
      <c r="E66" s="95">
        <v>700</v>
      </c>
      <c r="F66" s="96">
        <v>88.60759493670886</v>
      </c>
      <c r="G66" s="97"/>
      <c r="H66" s="191">
        <v>77</v>
      </c>
      <c r="I66" s="192">
        <v>78</v>
      </c>
      <c r="J66" s="192">
        <v>73.5</v>
      </c>
      <c r="K66" s="98">
        <v>94.23076923076923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8</v>
      </c>
      <c r="D68" s="87"/>
      <c r="E68" s="87"/>
      <c r="F68" s="88"/>
      <c r="G68" s="88"/>
      <c r="H68" s="190">
        <v>1.2</v>
      </c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>
        <v>3</v>
      </c>
      <c r="D69" s="87"/>
      <c r="E69" s="87"/>
      <c r="F69" s="88"/>
      <c r="G69" s="88"/>
      <c r="H69" s="190">
        <v>0.45</v>
      </c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>
        <v>11</v>
      </c>
      <c r="D70" s="95"/>
      <c r="E70" s="95"/>
      <c r="F70" s="96"/>
      <c r="G70" s="97"/>
      <c r="H70" s="191">
        <v>1.65</v>
      </c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1800</v>
      </c>
      <c r="D72" s="87">
        <v>2056</v>
      </c>
      <c r="E72" s="87">
        <v>2033</v>
      </c>
      <c r="F72" s="88"/>
      <c r="G72" s="88"/>
      <c r="H72" s="190">
        <v>203.985</v>
      </c>
      <c r="I72" s="190">
        <v>179.911</v>
      </c>
      <c r="J72" s="190">
        <v>163.48</v>
      </c>
      <c r="K72" s="89"/>
    </row>
    <row r="73" spans="1:11" s="90" customFormat="1" ht="11.25" customHeight="1">
      <c r="A73" s="92" t="s">
        <v>56</v>
      </c>
      <c r="B73" s="86"/>
      <c r="C73" s="87">
        <v>130</v>
      </c>
      <c r="D73" s="87">
        <v>130</v>
      </c>
      <c r="E73" s="87">
        <v>130</v>
      </c>
      <c r="F73" s="88"/>
      <c r="G73" s="88"/>
      <c r="H73" s="190">
        <v>5.5</v>
      </c>
      <c r="I73" s="190">
        <v>5.5</v>
      </c>
      <c r="J73" s="190">
        <v>4.16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271</v>
      </c>
      <c r="D75" s="87">
        <v>886</v>
      </c>
      <c r="E75" s="87">
        <v>886</v>
      </c>
      <c r="F75" s="88"/>
      <c r="G75" s="88"/>
      <c r="H75" s="190">
        <v>17.693</v>
      </c>
      <c r="I75" s="190">
        <v>33.895</v>
      </c>
      <c r="J75" s="190">
        <v>85.942</v>
      </c>
      <c r="K75" s="89"/>
    </row>
    <row r="76" spans="1:11" s="90" customFormat="1" ht="11.25" customHeight="1">
      <c r="A76" s="92" t="s">
        <v>59</v>
      </c>
      <c r="B76" s="86"/>
      <c r="C76" s="87">
        <v>5</v>
      </c>
      <c r="D76" s="87">
        <v>3</v>
      </c>
      <c r="E76" s="87">
        <v>3</v>
      </c>
      <c r="F76" s="88"/>
      <c r="G76" s="88"/>
      <c r="H76" s="190">
        <v>0.125</v>
      </c>
      <c r="I76" s="190">
        <v>0.065</v>
      </c>
      <c r="J76" s="190">
        <v>0.015</v>
      </c>
      <c r="K76" s="89"/>
    </row>
    <row r="77" spans="1:11" s="90" customFormat="1" ht="11.25" customHeight="1">
      <c r="A77" s="92" t="s">
        <v>60</v>
      </c>
      <c r="B77" s="86"/>
      <c r="C77" s="87">
        <v>17</v>
      </c>
      <c r="D77" s="87">
        <v>12</v>
      </c>
      <c r="E77" s="87">
        <v>13</v>
      </c>
      <c r="F77" s="88"/>
      <c r="G77" s="88"/>
      <c r="H77" s="190">
        <v>0.51</v>
      </c>
      <c r="I77" s="190">
        <v>0.48</v>
      </c>
      <c r="J77" s="190">
        <v>0.52</v>
      </c>
      <c r="K77" s="89"/>
    </row>
    <row r="78" spans="1:11" s="90" customFormat="1" ht="11.25" customHeight="1">
      <c r="A78" s="92" t="s">
        <v>61</v>
      </c>
      <c r="B78" s="86"/>
      <c r="C78" s="87">
        <v>300</v>
      </c>
      <c r="D78" s="87">
        <v>300</v>
      </c>
      <c r="E78" s="87">
        <v>280</v>
      </c>
      <c r="F78" s="88"/>
      <c r="G78" s="88"/>
      <c r="H78" s="190">
        <v>20.8</v>
      </c>
      <c r="I78" s="190">
        <v>24</v>
      </c>
      <c r="J78" s="190">
        <v>16.8</v>
      </c>
      <c r="K78" s="89"/>
    </row>
    <row r="79" spans="1:11" s="90" customFormat="1" ht="11.25" customHeight="1">
      <c r="A79" s="92" t="s">
        <v>62</v>
      </c>
      <c r="B79" s="86"/>
      <c r="C79" s="87">
        <v>90</v>
      </c>
      <c r="D79" s="87">
        <v>90</v>
      </c>
      <c r="E79" s="87">
        <v>30</v>
      </c>
      <c r="F79" s="88"/>
      <c r="G79" s="88"/>
      <c r="H79" s="190">
        <v>3.6</v>
      </c>
      <c r="I79" s="190">
        <v>4.5</v>
      </c>
      <c r="J79" s="190">
        <v>2</v>
      </c>
      <c r="K79" s="89"/>
    </row>
    <row r="80" spans="1:11" s="81" customFormat="1" ht="11.25" customHeight="1">
      <c r="A80" s="99" t="s">
        <v>63</v>
      </c>
      <c r="B80" s="94"/>
      <c r="C80" s="95">
        <v>2613</v>
      </c>
      <c r="D80" s="95">
        <v>3477</v>
      </c>
      <c r="E80" s="95">
        <v>3375</v>
      </c>
      <c r="F80" s="96">
        <v>97.06643658326144</v>
      </c>
      <c r="G80" s="97"/>
      <c r="H80" s="191">
        <v>252.21300000000002</v>
      </c>
      <c r="I80" s="192">
        <v>248.351</v>
      </c>
      <c r="J80" s="192">
        <v>272.917</v>
      </c>
      <c r="K80" s="98">
        <v>109.89164529234831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84</v>
      </c>
      <c r="D82" s="87">
        <v>103</v>
      </c>
      <c r="E82" s="87">
        <v>110</v>
      </c>
      <c r="F82" s="88"/>
      <c r="G82" s="88"/>
      <c r="H82" s="190">
        <v>9.65</v>
      </c>
      <c r="I82" s="190">
        <v>10.802</v>
      </c>
      <c r="J82" s="190">
        <v>11.863</v>
      </c>
      <c r="K82" s="89"/>
    </row>
    <row r="83" spans="1:11" s="90" customFormat="1" ht="11.25" customHeight="1">
      <c r="A83" s="92" t="s">
        <v>65</v>
      </c>
      <c r="B83" s="86"/>
      <c r="C83" s="87">
        <v>10</v>
      </c>
      <c r="D83" s="87">
        <v>3</v>
      </c>
      <c r="E83" s="87">
        <v>4</v>
      </c>
      <c r="F83" s="88"/>
      <c r="G83" s="88"/>
      <c r="H83" s="190">
        <v>0.704</v>
      </c>
      <c r="I83" s="190">
        <v>0.224</v>
      </c>
      <c r="J83" s="190">
        <v>0.25</v>
      </c>
      <c r="K83" s="89"/>
    </row>
    <row r="84" spans="1:11" s="81" customFormat="1" ht="11.25" customHeight="1">
      <c r="A84" s="93" t="s">
        <v>66</v>
      </c>
      <c r="B84" s="94"/>
      <c r="C84" s="95">
        <v>94</v>
      </c>
      <c r="D84" s="95">
        <v>106</v>
      </c>
      <c r="E84" s="95">
        <v>114</v>
      </c>
      <c r="F84" s="96">
        <v>107.54716981132076</v>
      </c>
      <c r="G84" s="97"/>
      <c r="H84" s="191">
        <v>10.354000000000001</v>
      </c>
      <c r="I84" s="192">
        <v>11.026</v>
      </c>
      <c r="J84" s="192">
        <v>12.113</v>
      </c>
      <c r="K84" s="98">
        <v>109.85851623435516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4067</v>
      </c>
      <c r="D87" s="106">
        <v>4929</v>
      </c>
      <c r="E87" s="106">
        <v>4725</v>
      </c>
      <c r="F87" s="107">
        <v>95.86122945830797</v>
      </c>
      <c r="G87" s="97"/>
      <c r="H87" s="195">
        <v>385.338</v>
      </c>
      <c r="I87" s="196">
        <v>379.271</v>
      </c>
      <c r="J87" s="196">
        <v>395.74499999999995</v>
      </c>
      <c r="K87" s="107">
        <v>104.34359600391275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94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6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</v>
      </c>
      <c r="D17" s="95">
        <v>1</v>
      </c>
      <c r="E17" s="95">
        <v>1</v>
      </c>
      <c r="F17" s="96">
        <v>100</v>
      </c>
      <c r="G17" s="97"/>
      <c r="H17" s="191">
        <v>0.045</v>
      </c>
      <c r="I17" s="192">
        <v>0.045</v>
      </c>
      <c r="J17" s="192">
        <v>0.042</v>
      </c>
      <c r="K17" s="98">
        <v>93.33333333333334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2191</v>
      </c>
      <c r="D24" s="95">
        <v>1920</v>
      </c>
      <c r="E24" s="95">
        <v>2268</v>
      </c>
      <c r="F24" s="96">
        <v>118.125</v>
      </c>
      <c r="G24" s="97"/>
      <c r="H24" s="191">
        <v>177.518</v>
      </c>
      <c r="I24" s="192">
        <v>174.509</v>
      </c>
      <c r="J24" s="192">
        <v>163.346</v>
      </c>
      <c r="K24" s="98">
        <v>93.60319525067476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20</v>
      </c>
      <c r="D26" s="95">
        <v>10</v>
      </c>
      <c r="E26" s="95">
        <v>25</v>
      </c>
      <c r="F26" s="96">
        <v>250</v>
      </c>
      <c r="G26" s="97"/>
      <c r="H26" s="191">
        <v>0.8</v>
      </c>
      <c r="I26" s="192">
        <v>0.9</v>
      </c>
      <c r="J26" s="192">
        <v>2.25</v>
      </c>
      <c r="K26" s="98">
        <v>250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8</v>
      </c>
      <c r="D28" s="87">
        <v>8</v>
      </c>
      <c r="E28" s="87">
        <v>12</v>
      </c>
      <c r="F28" s="88"/>
      <c r="G28" s="88"/>
      <c r="H28" s="190">
        <v>0.6</v>
      </c>
      <c r="I28" s="190">
        <v>0.32</v>
      </c>
      <c r="J28" s="190">
        <v>0.95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409</v>
      </c>
      <c r="D30" s="87">
        <v>467</v>
      </c>
      <c r="E30" s="87">
        <v>410</v>
      </c>
      <c r="F30" s="88"/>
      <c r="G30" s="88"/>
      <c r="H30" s="190">
        <v>32</v>
      </c>
      <c r="I30" s="190">
        <v>30.355</v>
      </c>
      <c r="J30" s="190">
        <v>28.905</v>
      </c>
      <c r="K30" s="89"/>
    </row>
    <row r="31" spans="1:11" s="81" customFormat="1" ht="11.25" customHeight="1">
      <c r="A31" s="99" t="s">
        <v>23</v>
      </c>
      <c r="B31" s="94"/>
      <c r="C31" s="95">
        <v>417</v>
      </c>
      <c r="D31" s="95">
        <v>475</v>
      </c>
      <c r="E31" s="95">
        <v>422</v>
      </c>
      <c r="F31" s="96">
        <v>88.84210526315789</v>
      </c>
      <c r="G31" s="97"/>
      <c r="H31" s="191">
        <v>32.6</v>
      </c>
      <c r="I31" s="192">
        <v>30.675</v>
      </c>
      <c r="J31" s="192">
        <v>29.855</v>
      </c>
      <c r="K31" s="98">
        <v>97.32681336593316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>
        <v>28</v>
      </c>
      <c r="F35" s="88"/>
      <c r="G35" s="88"/>
      <c r="H35" s="190"/>
      <c r="I35" s="190"/>
      <c r="J35" s="190">
        <v>1.008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>
        <v>28</v>
      </c>
      <c r="F37" s="96"/>
      <c r="G37" s="97"/>
      <c r="H37" s="191"/>
      <c r="I37" s="192"/>
      <c r="J37" s="192">
        <v>1.008</v>
      </c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>
        <v>3</v>
      </c>
      <c r="E52" s="95">
        <v>3</v>
      </c>
      <c r="F52" s="96">
        <v>100</v>
      </c>
      <c r="G52" s="97"/>
      <c r="H52" s="191"/>
      <c r="I52" s="192">
        <v>0.261</v>
      </c>
      <c r="J52" s="192">
        <v>0.26</v>
      </c>
      <c r="K52" s="98">
        <v>99.61685823754789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95</v>
      </c>
      <c r="D54" s="87">
        <v>69</v>
      </c>
      <c r="E54" s="87">
        <v>115</v>
      </c>
      <c r="F54" s="88"/>
      <c r="G54" s="88"/>
      <c r="H54" s="190">
        <v>7.79</v>
      </c>
      <c r="I54" s="190">
        <v>6</v>
      </c>
      <c r="J54" s="190">
        <v>9.2</v>
      </c>
      <c r="K54" s="89"/>
    </row>
    <row r="55" spans="1:11" s="90" customFormat="1" ht="11.25" customHeight="1">
      <c r="A55" s="92" t="s">
        <v>42</v>
      </c>
      <c r="B55" s="86"/>
      <c r="C55" s="87">
        <v>49</v>
      </c>
      <c r="D55" s="87">
        <v>52</v>
      </c>
      <c r="E55" s="87">
        <v>46</v>
      </c>
      <c r="F55" s="88"/>
      <c r="G55" s="88"/>
      <c r="H55" s="190">
        <v>4.165</v>
      </c>
      <c r="I55" s="190">
        <v>4.42</v>
      </c>
      <c r="J55" s="190">
        <v>3.68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556</v>
      </c>
      <c r="D58" s="87">
        <v>639</v>
      </c>
      <c r="E58" s="87">
        <v>695</v>
      </c>
      <c r="F58" s="88"/>
      <c r="G58" s="88"/>
      <c r="H58" s="190">
        <v>47.77</v>
      </c>
      <c r="I58" s="190">
        <v>58.08</v>
      </c>
      <c r="J58" s="190">
        <v>68.915</v>
      </c>
      <c r="K58" s="89"/>
    </row>
    <row r="59" spans="1:11" s="81" customFormat="1" ht="11.25" customHeight="1">
      <c r="A59" s="93" t="s">
        <v>46</v>
      </c>
      <c r="B59" s="94"/>
      <c r="C59" s="95">
        <v>700</v>
      </c>
      <c r="D59" s="95">
        <v>760</v>
      </c>
      <c r="E59" s="95">
        <v>856</v>
      </c>
      <c r="F59" s="96">
        <v>112.63157894736842</v>
      </c>
      <c r="G59" s="97"/>
      <c r="H59" s="191">
        <v>59.725</v>
      </c>
      <c r="I59" s="192">
        <v>68.5</v>
      </c>
      <c r="J59" s="192">
        <v>81.795</v>
      </c>
      <c r="K59" s="98">
        <v>119.4087591240876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85</v>
      </c>
      <c r="D66" s="95">
        <v>100</v>
      </c>
      <c r="E66" s="95">
        <v>112</v>
      </c>
      <c r="F66" s="96">
        <v>112</v>
      </c>
      <c r="G66" s="97"/>
      <c r="H66" s="191">
        <v>6.97</v>
      </c>
      <c r="I66" s="192">
        <v>10.9</v>
      </c>
      <c r="J66" s="192">
        <v>10.5</v>
      </c>
      <c r="K66" s="98">
        <v>96.3302752293578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21730</v>
      </c>
      <c r="D68" s="87">
        <v>16800</v>
      </c>
      <c r="E68" s="87">
        <v>18820</v>
      </c>
      <c r="F68" s="88"/>
      <c r="G68" s="88"/>
      <c r="H68" s="190">
        <v>1980</v>
      </c>
      <c r="I68" s="190">
        <v>1404</v>
      </c>
      <c r="J68" s="190">
        <v>1645</v>
      </c>
      <c r="K68" s="89"/>
    </row>
    <row r="69" spans="1:11" s="90" customFormat="1" ht="11.25" customHeight="1">
      <c r="A69" s="92" t="s">
        <v>53</v>
      </c>
      <c r="B69" s="86"/>
      <c r="C69" s="87">
        <v>2362</v>
      </c>
      <c r="D69" s="87">
        <v>1625</v>
      </c>
      <c r="E69" s="87">
        <v>2820</v>
      </c>
      <c r="F69" s="88"/>
      <c r="G69" s="88"/>
      <c r="H69" s="190">
        <v>217.3</v>
      </c>
      <c r="I69" s="190">
        <v>136</v>
      </c>
      <c r="J69" s="190">
        <v>246</v>
      </c>
      <c r="K69" s="89"/>
    </row>
    <row r="70" spans="1:11" s="81" customFormat="1" ht="11.25" customHeight="1">
      <c r="A70" s="93" t="s">
        <v>54</v>
      </c>
      <c r="B70" s="94"/>
      <c r="C70" s="95">
        <v>24092</v>
      </c>
      <c r="D70" s="95">
        <v>18425</v>
      </c>
      <c r="E70" s="95">
        <v>21640</v>
      </c>
      <c r="F70" s="96">
        <v>117.44911804613297</v>
      </c>
      <c r="G70" s="97"/>
      <c r="H70" s="191">
        <v>2197.3</v>
      </c>
      <c r="I70" s="192">
        <v>1540</v>
      </c>
      <c r="J70" s="192">
        <v>1891</v>
      </c>
      <c r="K70" s="98">
        <v>122.79220779220779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4</v>
      </c>
      <c r="D72" s="87">
        <v>3</v>
      </c>
      <c r="E72" s="87">
        <v>2</v>
      </c>
      <c r="F72" s="88"/>
      <c r="G72" s="88"/>
      <c r="H72" s="190">
        <v>0.18</v>
      </c>
      <c r="I72" s="190">
        <v>0.18</v>
      </c>
      <c r="J72" s="190">
        <v>0.12</v>
      </c>
      <c r="K72" s="89"/>
    </row>
    <row r="73" spans="1:11" s="90" customFormat="1" ht="11.25" customHeight="1">
      <c r="A73" s="92" t="s">
        <v>56</v>
      </c>
      <c r="B73" s="86"/>
      <c r="C73" s="87">
        <v>1085</v>
      </c>
      <c r="D73" s="87">
        <v>1436</v>
      </c>
      <c r="E73" s="87">
        <v>1811</v>
      </c>
      <c r="F73" s="88"/>
      <c r="G73" s="88"/>
      <c r="H73" s="190">
        <v>22.355</v>
      </c>
      <c r="I73" s="190"/>
      <c r="J73" s="190">
        <v>32.704</v>
      </c>
      <c r="K73" s="89"/>
    </row>
    <row r="74" spans="1:11" s="90" customFormat="1" ht="11.25" customHeight="1">
      <c r="A74" s="92" t="s">
        <v>57</v>
      </c>
      <c r="B74" s="86"/>
      <c r="C74" s="87">
        <v>50</v>
      </c>
      <c r="D74" s="87">
        <v>41</v>
      </c>
      <c r="E74" s="87">
        <v>40</v>
      </c>
      <c r="F74" s="88"/>
      <c r="G74" s="88"/>
      <c r="H74" s="190">
        <v>10.1</v>
      </c>
      <c r="I74" s="190">
        <v>3.69</v>
      </c>
      <c r="J74" s="190">
        <v>3.6</v>
      </c>
      <c r="K74" s="89"/>
    </row>
    <row r="75" spans="1:11" s="90" customFormat="1" ht="11.25" customHeight="1">
      <c r="A75" s="92" t="s">
        <v>58</v>
      </c>
      <c r="B75" s="86"/>
      <c r="C75" s="87">
        <v>5</v>
      </c>
      <c r="D75" s="87"/>
      <c r="E75" s="87">
        <v>106</v>
      </c>
      <c r="F75" s="88"/>
      <c r="G75" s="88"/>
      <c r="H75" s="190">
        <v>0.4</v>
      </c>
      <c r="I75" s="190"/>
      <c r="J75" s="190">
        <v>9</v>
      </c>
      <c r="K75" s="89"/>
    </row>
    <row r="76" spans="1:11" s="90" customFormat="1" ht="11.25" customHeight="1">
      <c r="A76" s="92" t="s">
        <v>59</v>
      </c>
      <c r="B76" s="86"/>
      <c r="C76" s="87"/>
      <c r="D76" s="87">
        <v>46</v>
      </c>
      <c r="E76" s="87">
        <v>54</v>
      </c>
      <c r="F76" s="88"/>
      <c r="G76" s="88"/>
      <c r="H76" s="190"/>
      <c r="I76" s="190"/>
      <c r="J76" s="190">
        <v>4.6</v>
      </c>
      <c r="K76" s="89"/>
    </row>
    <row r="77" spans="1:11" s="90" customFormat="1" ht="11.25" customHeight="1">
      <c r="A77" s="92" t="s">
        <v>60</v>
      </c>
      <c r="B77" s="86"/>
      <c r="C77" s="87">
        <v>26</v>
      </c>
      <c r="D77" s="87">
        <v>7</v>
      </c>
      <c r="E77" s="87">
        <v>14</v>
      </c>
      <c r="F77" s="88"/>
      <c r="G77" s="88"/>
      <c r="H77" s="190">
        <v>2.21</v>
      </c>
      <c r="I77" s="190">
        <v>0.595</v>
      </c>
      <c r="J77" s="190">
        <v>1.19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>
        <v>6240</v>
      </c>
      <c r="D79" s="87">
        <v>1390</v>
      </c>
      <c r="E79" s="87">
        <v>1445</v>
      </c>
      <c r="F79" s="88"/>
      <c r="G79" s="88"/>
      <c r="H79" s="190">
        <v>530.4</v>
      </c>
      <c r="I79" s="190">
        <v>111.2</v>
      </c>
      <c r="J79" s="190">
        <v>135</v>
      </c>
      <c r="K79" s="89"/>
    </row>
    <row r="80" spans="1:11" s="81" customFormat="1" ht="11.25" customHeight="1">
      <c r="A80" s="99" t="s">
        <v>63</v>
      </c>
      <c r="B80" s="94"/>
      <c r="C80" s="95">
        <v>7410</v>
      </c>
      <c r="D80" s="95">
        <v>2923</v>
      </c>
      <c r="E80" s="95">
        <v>3472</v>
      </c>
      <c r="F80" s="96">
        <v>118.78207321245296</v>
      </c>
      <c r="G80" s="97"/>
      <c r="H80" s="191">
        <v>565.645</v>
      </c>
      <c r="I80" s="192">
        <v>115.665</v>
      </c>
      <c r="J80" s="192">
        <v>186.214</v>
      </c>
      <c r="K80" s="98">
        <v>160.99425063761726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34916</v>
      </c>
      <c r="D87" s="106">
        <v>24617</v>
      </c>
      <c r="E87" s="106">
        <v>28827</v>
      </c>
      <c r="F87" s="107">
        <v>117.10200268107405</v>
      </c>
      <c r="G87" s="97"/>
      <c r="H87" s="195">
        <v>3040.603</v>
      </c>
      <c r="I87" s="196">
        <v>1941.455</v>
      </c>
      <c r="J87" s="196">
        <v>2366.27</v>
      </c>
      <c r="K87" s="107">
        <v>121.88126946027593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2:AB131"/>
  <sheetViews>
    <sheetView showZeros="0" view="pageBreakPreview" zoomScale="70" zoomScaleNormal="60" zoomScaleSheetLayoutView="70" zoomScalePageLayoutView="0" workbookViewId="0" topLeftCell="A30">
      <selection activeCell="A63" sqref="A63:IV63"/>
    </sheetView>
  </sheetViews>
  <sheetFormatPr defaultColWidth="8.57421875" defaultRowHeight="15"/>
  <cols>
    <col min="1" max="1" width="22.00390625" style="117" customWidth="1"/>
    <col min="2" max="2" width="0.9921875" style="117" customWidth="1"/>
    <col min="3" max="3" width="1.1484375" style="117" customWidth="1"/>
    <col min="4" max="4" width="7.421875" style="117" customWidth="1"/>
    <col min="5" max="7" width="9.421875" style="117" customWidth="1"/>
    <col min="8" max="8" width="10.421875" style="117" customWidth="1"/>
    <col min="9" max="9" width="0.9921875" style="117" customWidth="1"/>
    <col min="10" max="10" width="6.421875" style="117" customWidth="1"/>
    <col min="11" max="13" width="9.421875" style="117" customWidth="1"/>
    <col min="14" max="14" width="10.421875" style="117" customWidth="1"/>
    <col min="15" max="15" width="22.00390625" style="117" customWidth="1"/>
    <col min="16" max="16" width="0.9921875" style="117" customWidth="1"/>
    <col min="17" max="17" width="1.1484375" style="117" customWidth="1"/>
    <col min="18" max="18" width="7.57421875" style="117" customWidth="1"/>
    <col min="19" max="21" width="9.421875" style="117" customWidth="1"/>
    <col min="22" max="22" width="10.421875" style="117" customWidth="1"/>
    <col min="23" max="23" width="0.9921875" style="117" customWidth="1"/>
    <col min="24" max="24" width="7.57421875" style="117" customWidth="1"/>
    <col min="25" max="27" width="9.421875" style="117" customWidth="1"/>
    <col min="28" max="28" width="10.421875" style="117" customWidth="1"/>
    <col min="29" max="16384" width="8.57421875" style="117" customWidth="1"/>
  </cols>
  <sheetData>
    <row r="2" spans="1:27" s="119" customFormat="1" ht="10.5">
      <c r="A2" s="118" t="s">
        <v>124</v>
      </c>
      <c r="J2" s="119" t="s">
        <v>125</v>
      </c>
      <c r="M2" s="119" t="s">
        <v>131</v>
      </c>
      <c r="O2" s="118" t="s">
        <v>124</v>
      </c>
      <c r="X2" s="119" t="s">
        <v>125</v>
      </c>
      <c r="AA2" s="119" t="s">
        <v>131</v>
      </c>
    </row>
    <row r="3" s="119" customFormat="1" ht="12" customHeight="1" thickBot="1"/>
    <row r="4" spans="1:28" s="119" customFormat="1" ht="10.5" thickBot="1">
      <c r="A4" s="120"/>
      <c r="B4" s="121"/>
      <c r="D4" s="220" t="s">
        <v>126</v>
      </c>
      <c r="E4" s="221"/>
      <c r="F4" s="221"/>
      <c r="G4" s="221"/>
      <c r="H4" s="222"/>
      <c r="J4" s="220" t="s">
        <v>127</v>
      </c>
      <c r="K4" s="221"/>
      <c r="L4" s="221"/>
      <c r="M4" s="221"/>
      <c r="N4" s="222"/>
      <c r="O4" s="120"/>
      <c r="P4" s="121"/>
      <c r="R4" s="220" t="s">
        <v>126</v>
      </c>
      <c r="S4" s="221"/>
      <c r="T4" s="221"/>
      <c r="U4" s="221"/>
      <c r="V4" s="222"/>
      <c r="X4" s="220" t="s">
        <v>127</v>
      </c>
      <c r="Y4" s="221"/>
      <c r="Z4" s="221"/>
      <c r="AA4" s="221"/>
      <c r="AB4" s="222"/>
    </row>
    <row r="5" spans="1:28" s="119" customFormat="1" ht="10.5">
      <c r="A5" s="122" t="s">
        <v>128</v>
      </c>
      <c r="B5" s="123"/>
      <c r="D5" s="120"/>
      <c r="E5" s="124" t="s">
        <v>290</v>
      </c>
      <c r="F5" s="124" t="s">
        <v>129</v>
      </c>
      <c r="G5" s="124" t="s">
        <v>130</v>
      </c>
      <c r="H5" s="125">
        <f>G6</f>
        <v>2023</v>
      </c>
      <c r="J5" s="120"/>
      <c r="K5" s="124" t="s">
        <v>290</v>
      </c>
      <c r="L5" s="124" t="s">
        <v>129</v>
      </c>
      <c r="M5" s="124" t="s">
        <v>130</v>
      </c>
      <c r="N5" s="125">
        <f>M6</f>
        <v>2023</v>
      </c>
      <c r="O5" s="122" t="s">
        <v>128</v>
      </c>
      <c r="P5" s="123"/>
      <c r="R5" s="120"/>
      <c r="S5" s="124" t="s">
        <v>290</v>
      </c>
      <c r="T5" s="124" t="s">
        <v>129</v>
      </c>
      <c r="U5" s="124" t="s">
        <v>130</v>
      </c>
      <c r="V5" s="125">
        <f>U6</f>
        <v>2023</v>
      </c>
      <c r="X5" s="120"/>
      <c r="Y5" s="124" t="s">
        <v>290</v>
      </c>
      <c r="Z5" s="124" t="s">
        <v>129</v>
      </c>
      <c r="AA5" s="124" t="s">
        <v>130</v>
      </c>
      <c r="AB5" s="125">
        <f>AA6</f>
        <v>2023</v>
      </c>
    </row>
    <row r="6" spans="1:28" s="119" customFormat="1" ht="23.25" customHeight="1" thickBot="1">
      <c r="A6" s="126"/>
      <c r="B6" s="127"/>
      <c r="C6" s="128"/>
      <c r="D6" s="129" t="s">
        <v>289</v>
      </c>
      <c r="E6" s="130">
        <f>G6-2</f>
        <v>2021</v>
      </c>
      <c r="F6" s="130">
        <f>G6-1</f>
        <v>2022</v>
      </c>
      <c r="G6" s="130">
        <v>2023</v>
      </c>
      <c r="H6" s="131" t="str">
        <f>CONCATENATE(F6,"=100")</f>
        <v>2022=100</v>
      </c>
      <c r="I6" s="128"/>
      <c r="J6" s="129" t="s">
        <v>289</v>
      </c>
      <c r="K6" s="130">
        <f>M6-2</f>
        <v>2021</v>
      </c>
      <c r="L6" s="130">
        <f>M6-1</f>
        <v>2022</v>
      </c>
      <c r="M6" s="130">
        <v>2023</v>
      </c>
      <c r="N6" s="131" t="str">
        <f>CONCATENATE(L6,"=100")</f>
        <v>2022=100</v>
      </c>
      <c r="O6" s="126"/>
      <c r="P6" s="127"/>
      <c r="Q6" s="128"/>
      <c r="R6" s="129" t="s">
        <v>289</v>
      </c>
      <c r="S6" s="130">
        <f>U6-2</f>
        <v>2021</v>
      </c>
      <c r="T6" s="130">
        <f>U6-1</f>
        <v>2022</v>
      </c>
      <c r="U6" s="130">
        <v>2023</v>
      </c>
      <c r="V6" s="131" t="str">
        <f>CONCATENATE(T6,"=100")</f>
        <v>2022=100</v>
      </c>
      <c r="W6" s="128"/>
      <c r="X6" s="129" t="s">
        <v>289</v>
      </c>
      <c r="Y6" s="130">
        <f>AA6-2</f>
        <v>2021</v>
      </c>
      <c r="Z6" s="130">
        <f>AA6-1</f>
        <v>2022</v>
      </c>
      <c r="AA6" s="130">
        <v>2023</v>
      </c>
      <c r="AB6" s="131" t="str">
        <f>CONCATENATE(Z6,"=100")</f>
        <v>2022=100</v>
      </c>
    </row>
    <row r="7" spans="4:28" s="132" customFormat="1" ht="11.25" customHeight="1">
      <c r="D7" s="133"/>
      <c r="E7" s="134"/>
      <c r="F7" s="134"/>
      <c r="G7" s="134"/>
      <c r="H7" s="134">
        <f>IF(AND(F7&gt;0,G7&gt;0),G7*100/F7,"")</f>
      </c>
      <c r="I7" s="133"/>
      <c r="J7" s="133"/>
      <c r="K7" s="134"/>
      <c r="L7" s="134"/>
      <c r="M7" s="134"/>
      <c r="N7" s="134">
        <f>IF(AND(L7&gt;0,M7&gt;0),M7*100/L7,"")</f>
      </c>
      <c r="R7" s="133"/>
      <c r="S7" s="134"/>
      <c r="T7" s="134"/>
      <c r="U7" s="134"/>
      <c r="V7" s="134">
        <f>IF(AND(T7&gt;0,U7&gt;0),U7*100/T7,"")</f>
      </c>
      <c r="W7" s="133"/>
      <c r="X7" s="133"/>
      <c r="Y7" s="134"/>
      <c r="Z7" s="134"/>
      <c r="AA7" s="134"/>
      <c r="AB7" s="134">
        <f>IF(AND(Z7&gt;0,AA7&gt;0),AA7*100/Z7,"")</f>
      </c>
    </row>
    <row r="8" spans="4:28" s="132" customFormat="1" ht="11.25" customHeight="1">
      <c r="D8" s="133"/>
      <c r="E8" s="134"/>
      <c r="F8" s="134"/>
      <c r="G8" s="134"/>
      <c r="H8" s="134"/>
      <c r="I8" s="133"/>
      <c r="J8" s="133"/>
      <c r="K8" s="134"/>
      <c r="L8" s="134"/>
      <c r="M8" s="134"/>
      <c r="N8" s="134"/>
      <c r="R8" s="133"/>
      <c r="S8" s="134"/>
      <c r="T8" s="134"/>
      <c r="U8" s="134"/>
      <c r="V8" s="134"/>
      <c r="W8" s="133"/>
      <c r="X8" s="133"/>
      <c r="Y8" s="134"/>
      <c r="Z8" s="134"/>
      <c r="AA8" s="134"/>
      <c r="AB8" s="134"/>
    </row>
    <row r="9" spans="1:28" s="132" customFormat="1" ht="11.25" customHeight="1">
      <c r="A9" s="132" t="s">
        <v>138</v>
      </c>
      <c r="D9" s="142"/>
      <c r="E9" s="134"/>
      <c r="F9" s="134"/>
      <c r="G9" s="134"/>
      <c r="H9" s="134">
        <f aca="true" t="shared" si="0" ref="H9:H22">IF(AND(F9&gt;0,G9&gt;0),G9*100/F9,"")</f>
      </c>
      <c r="I9" s="133"/>
      <c r="J9" s="142"/>
      <c r="K9" s="134"/>
      <c r="L9" s="134"/>
      <c r="M9" s="134"/>
      <c r="N9" s="134">
        <f aca="true" t="shared" si="1" ref="N9:N22">IF(AND(L9&gt;0,M9&gt;0),M9*100/L9,"")</f>
      </c>
      <c r="O9" s="132" t="s">
        <v>132</v>
      </c>
      <c r="R9" s="142"/>
      <c r="S9" s="134"/>
      <c r="T9" s="134"/>
      <c r="U9" s="134"/>
      <c r="V9" s="134">
        <f aca="true" t="shared" si="2" ref="V9:V18">IF(AND(T9&gt;0,U9&gt;0),U9*100/T9,"")</f>
      </c>
      <c r="W9" s="133"/>
      <c r="X9" s="142"/>
      <c r="Y9" s="134"/>
      <c r="Z9" s="134"/>
      <c r="AA9" s="134"/>
      <c r="AB9" s="134">
        <f aca="true" t="shared" si="3" ref="AB9:AB18">IF(AND(Z9&gt;0,AA9&gt;0),AA9*100/Z9,"")</f>
      </c>
    </row>
    <row r="10" spans="1:28" s="132" customFormat="1" ht="11.25" customHeight="1">
      <c r="A10" s="132" t="s">
        <v>139</v>
      </c>
      <c r="B10" s="134"/>
      <c r="C10" s="134"/>
      <c r="D10" s="142">
        <v>9</v>
      </c>
      <c r="E10" s="134">
        <v>1865.801</v>
      </c>
      <c r="F10" s="134">
        <v>1892.455</v>
      </c>
      <c r="G10" s="134">
        <v>1681.925</v>
      </c>
      <c r="H10" s="134">
        <f t="shared" si="0"/>
        <v>88.87529690270047</v>
      </c>
      <c r="I10" s="134"/>
      <c r="J10" s="142">
        <v>9</v>
      </c>
      <c r="K10" s="134">
        <v>7449.742000000001</v>
      </c>
      <c r="L10" s="134">
        <v>5582.605999999999</v>
      </c>
      <c r="M10" s="134">
        <v>3541.7629999999995</v>
      </c>
      <c r="N10" s="134">
        <f>IF(AND(L10&gt;0,M10&gt;0),M10*100/L10,"")</f>
        <v>63.44282580572586</v>
      </c>
      <c r="O10" s="132" t="s">
        <v>326</v>
      </c>
      <c r="P10" s="134"/>
      <c r="Q10" s="134"/>
      <c r="R10" s="142">
        <v>6</v>
      </c>
      <c r="S10" s="134">
        <v>6.147</v>
      </c>
      <c r="T10" s="134">
        <v>5.328</v>
      </c>
      <c r="U10" s="134">
        <v>5.451</v>
      </c>
      <c r="V10" s="134">
        <f t="shared" si="2"/>
        <v>102.30855855855853</v>
      </c>
      <c r="W10" s="134"/>
      <c r="X10" s="142">
        <v>6</v>
      </c>
      <c r="Y10" s="134">
        <v>52.129999999999995</v>
      </c>
      <c r="Z10" s="134">
        <v>38.11200000000001</v>
      </c>
      <c r="AA10" s="134">
        <v>42.692</v>
      </c>
      <c r="AB10" s="134">
        <f t="shared" si="3"/>
        <v>112.0172124265323</v>
      </c>
    </row>
    <row r="11" spans="1:28" s="132" customFormat="1" ht="11.25" customHeight="1">
      <c r="A11" s="132" t="s">
        <v>140</v>
      </c>
      <c r="B11" s="134"/>
      <c r="C11" s="134"/>
      <c r="D11" s="142">
        <v>9</v>
      </c>
      <c r="E11" s="134">
        <v>259.057</v>
      </c>
      <c r="F11" s="134">
        <v>278.668</v>
      </c>
      <c r="G11" s="134">
        <v>268.475</v>
      </c>
      <c r="H11" s="134">
        <f t="shared" si="0"/>
        <v>96.3422423816154</v>
      </c>
      <c r="I11" s="134"/>
      <c r="J11" s="142">
        <v>9</v>
      </c>
      <c r="K11" s="134">
        <v>770.406</v>
      </c>
      <c r="L11" s="134">
        <v>664.402</v>
      </c>
      <c r="M11" s="134">
        <v>431.798</v>
      </c>
      <c r="N11" s="134">
        <f t="shared" si="1"/>
        <v>64.99047263554294</v>
      </c>
      <c r="O11" s="132" t="s">
        <v>327</v>
      </c>
      <c r="P11" s="134"/>
      <c r="Q11" s="134"/>
      <c r="R11" s="142">
        <v>8</v>
      </c>
      <c r="S11" s="134">
        <v>32.8</v>
      </c>
      <c r="T11" s="134">
        <v>31</v>
      </c>
      <c r="U11" s="134">
        <v>25.1</v>
      </c>
      <c r="V11" s="134">
        <f t="shared" si="2"/>
        <v>80.96774193548387</v>
      </c>
      <c r="W11" s="134"/>
      <c r="X11" s="142">
        <v>9</v>
      </c>
      <c r="Y11" s="134">
        <v>5.786999999999999</v>
      </c>
      <c r="Z11" s="134">
        <v>4.676</v>
      </c>
      <c r="AA11" s="134">
        <v>3.983</v>
      </c>
      <c r="AB11" s="134">
        <f t="shared" si="3"/>
        <v>85.17964071856288</v>
      </c>
    </row>
    <row r="12" spans="1:28" ht="11.25">
      <c r="A12" s="132" t="s">
        <v>141</v>
      </c>
      <c r="B12" s="134"/>
      <c r="C12" s="134"/>
      <c r="D12" s="142">
        <v>9</v>
      </c>
      <c r="E12" s="134">
        <v>2124.858</v>
      </c>
      <c r="F12" s="134">
        <v>2171.123</v>
      </c>
      <c r="G12" s="134">
        <v>1950.4</v>
      </c>
      <c r="H12" s="134">
        <f t="shared" si="0"/>
        <v>89.83369436001553</v>
      </c>
      <c r="I12" s="134"/>
      <c r="J12" s="142">
        <v>9</v>
      </c>
      <c r="K12" s="134">
        <v>8220.148</v>
      </c>
      <c r="L12" s="134">
        <v>6247.007999999999</v>
      </c>
      <c r="M12" s="134">
        <v>3973.5630000000006</v>
      </c>
      <c r="N12" s="134">
        <f t="shared" si="1"/>
        <v>63.60745816237151</v>
      </c>
      <c r="O12" s="132" t="s">
        <v>190</v>
      </c>
      <c r="P12" s="134"/>
      <c r="Q12" s="134"/>
      <c r="R12" s="142">
        <v>10</v>
      </c>
      <c r="S12" s="134">
        <v>2.774</v>
      </c>
      <c r="T12" s="134">
        <v>2.747</v>
      </c>
      <c r="U12" s="134">
        <v>2.609</v>
      </c>
      <c r="V12" s="134">
        <f t="shared" si="2"/>
        <v>94.97633782307972</v>
      </c>
      <c r="W12" s="134"/>
      <c r="X12" s="142">
        <v>3</v>
      </c>
      <c r="Y12" s="134">
        <v>81.18299999999999</v>
      </c>
      <c r="Z12" s="134">
        <v>77.45499999999998</v>
      </c>
      <c r="AA12" s="134">
        <v>78.065</v>
      </c>
      <c r="AB12" s="134">
        <f t="shared" si="3"/>
        <v>100.78755406364988</v>
      </c>
    </row>
    <row r="13" spans="1:28" s="119" customFormat="1" ht="11.25">
      <c r="A13" s="132" t="s">
        <v>142</v>
      </c>
      <c r="B13" s="134"/>
      <c r="C13" s="134"/>
      <c r="D13" s="142">
        <v>9</v>
      </c>
      <c r="E13" s="134">
        <v>251.672</v>
      </c>
      <c r="F13" s="134">
        <v>242.354</v>
      </c>
      <c r="G13" s="134">
        <v>208.604</v>
      </c>
      <c r="H13" s="134">
        <f t="shared" si="0"/>
        <v>86.0740899675681</v>
      </c>
      <c r="I13" s="134"/>
      <c r="J13" s="142">
        <v>9</v>
      </c>
      <c r="K13" s="134">
        <v>734.7529999999999</v>
      </c>
      <c r="L13" s="134">
        <v>570.128</v>
      </c>
      <c r="M13" s="134">
        <v>221.15400000000002</v>
      </c>
      <c r="N13" s="134">
        <f t="shared" si="1"/>
        <v>38.79023657845256</v>
      </c>
      <c r="O13" s="132" t="s">
        <v>191</v>
      </c>
      <c r="P13" s="134"/>
      <c r="Q13" s="134"/>
      <c r="R13" s="142">
        <v>9</v>
      </c>
      <c r="S13" s="134">
        <v>4.79348</v>
      </c>
      <c r="T13" s="134">
        <v>4.898</v>
      </c>
      <c r="U13" s="134">
        <v>5.048</v>
      </c>
      <c r="V13" s="134">
        <f t="shared" si="2"/>
        <v>103.06247447937935</v>
      </c>
      <c r="W13" s="134"/>
      <c r="X13" s="142">
        <v>6</v>
      </c>
      <c r="Y13" s="134">
        <v>87.772</v>
      </c>
      <c r="Z13" s="134">
        <v>92.379</v>
      </c>
      <c r="AA13" s="134">
        <v>65.41099999999999</v>
      </c>
      <c r="AB13" s="134">
        <f t="shared" si="3"/>
        <v>70.80721809069159</v>
      </c>
    </row>
    <row r="14" spans="1:28" s="119" customFormat="1" ht="12" customHeight="1">
      <c r="A14" s="132" t="s">
        <v>143</v>
      </c>
      <c r="B14" s="134"/>
      <c r="C14" s="134"/>
      <c r="D14" s="142">
        <v>9</v>
      </c>
      <c r="E14" s="134">
        <v>2262.889</v>
      </c>
      <c r="F14" s="134">
        <v>2155.642</v>
      </c>
      <c r="G14" s="134">
        <v>2145.296</v>
      </c>
      <c r="H14" s="134">
        <f t="shared" si="0"/>
        <v>99.5200501753074</v>
      </c>
      <c r="I14" s="134"/>
      <c r="J14" s="142">
        <v>9</v>
      </c>
      <c r="K14" s="134">
        <v>8128.906000000002</v>
      </c>
      <c r="L14" s="134">
        <v>6147.1630000000005</v>
      </c>
      <c r="M14" s="134">
        <v>3569.6789999999996</v>
      </c>
      <c r="N14" s="134">
        <f t="shared" si="1"/>
        <v>58.070348874757336</v>
      </c>
      <c r="O14" s="132" t="s">
        <v>328</v>
      </c>
      <c r="P14" s="134"/>
      <c r="Q14" s="134"/>
      <c r="R14" s="142">
        <v>5</v>
      </c>
      <c r="S14" s="134">
        <v>44.489</v>
      </c>
      <c r="T14" s="134">
        <v>44.5</v>
      </c>
      <c r="U14" s="134">
        <v>45.28</v>
      </c>
      <c r="V14" s="134">
        <f t="shared" si="2"/>
        <v>101.75280898876404</v>
      </c>
      <c r="W14" s="134"/>
      <c r="X14" s="142">
        <v>6</v>
      </c>
      <c r="Y14" s="134">
        <v>146.349</v>
      </c>
      <c r="Z14" s="134">
        <v>144.953</v>
      </c>
      <c r="AA14" s="134">
        <v>147.82039999999998</v>
      </c>
      <c r="AB14" s="134">
        <f t="shared" si="3"/>
        <v>101.9781584375625</v>
      </c>
    </row>
    <row r="15" spans="1:28" s="119" customFormat="1" ht="11.25">
      <c r="A15" s="132" t="s">
        <v>144</v>
      </c>
      <c r="B15" s="134"/>
      <c r="C15" s="134"/>
      <c r="D15" s="142">
        <v>9</v>
      </c>
      <c r="E15" s="134">
        <v>2514.561</v>
      </c>
      <c r="F15" s="134">
        <v>2397.996</v>
      </c>
      <c r="G15" s="134">
        <v>2353.9</v>
      </c>
      <c r="H15" s="134">
        <f t="shared" si="0"/>
        <v>98.16113121122804</v>
      </c>
      <c r="I15" s="134"/>
      <c r="J15" s="142">
        <v>9</v>
      </c>
      <c r="K15" s="134">
        <v>8863.659000000001</v>
      </c>
      <c r="L15" s="134">
        <v>6717.291000000001</v>
      </c>
      <c r="M15" s="134">
        <v>3790.8779999999997</v>
      </c>
      <c r="N15" s="134">
        <f t="shared" si="1"/>
        <v>56.43462520828708</v>
      </c>
      <c r="O15" s="132" t="s">
        <v>329</v>
      </c>
      <c r="P15" s="134"/>
      <c r="Q15" s="134"/>
      <c r="R15" s="142">
        <v>5</v>
      </c>
      <c r="S15" s="134">
        <v>9.686</v>
      </c>
      <c r="T15" s="134">
        <v>10.078</v>
      </c>
      <c r="U15" s="134">
        <v>9.75</v>
      </c>
      <c r="V15" s="134">
        <f t="shared" si="2"/>
        <v>96.74538598928359</v>
      </c>
      <c r="W15" s="134"/>
      <c r="X15" s="142">
        <v>6</v>
      </c>
      <c r="Y15" s="134">
        <v>17.453000000000003</v>
      </c>
      <c r="Z15" s="134">
        <v>17.023000000000003</v>
      </c>
      <c r="AA15" s="134">
        <v>16.318000000000005</v>
      </c>
      <c r="AB15" s="134">
        <f t="shared" si="3"/>
        <v>95.85854432238736</v>
      </c>
    </row>
    <row r="16" spans="1:28" s="119" customFormat="1" ht="11.25">
      <c r="A16" s="132" t="s">
        <v>145</v>
      </c>
      <c r="B16" s="134"/>
      <c r="C16" s="134"/>
      <c r="D16" s="142">
        <v>9</v>
      </c>
      <c r="E16" s="134">
        <v>504.003</v>
      </c>
      <c r="F16" s="134">
        <v>459.119</v>
      </c>
      <c r="G16" s="134">
        <v>456.813</v>
      </c>
      <c r="H16" s="134">
        <f t="shared" si="0"/>
        <v>99.49773370302687</v>
      </c>
      <c r="I16" s="134"/>
      <c r="J16" s="142">
        <v>9</v>
      </c>
      <c r="K16" s="134">
        <v>1147.791</v>
      </c>
      <c r="L16" s="134">
        <v>833.9140000000001</v>
      </c>
      <c r="M16" s="134">
        <v>459.26099999999997</v>
      </c>
      <c r="N16" s="134">
        <f t="shared" si="1"/>
        <v>55.07294517180428</v>
      </c>
      <c r="O16" s="132" t="s">
        <v>192</v>
      </c>
      <c r="P16" s="134"/>
      <c r="Q16" s="134"/>
      <c r="R16" s="142">
        <v>9</v>
      </c>
      <c r="S16" s="134">
        <v>34.78768</v>
      </c>
      <c r="T16" s="134">
        <v>29.965</v>
      </c>
      <c r="U16" s="134">
        <v>31.434</v>
      </c>
      <c r="V16" s="134">
        <f t="shared" si="2"/>
        <v>104.90238611713666</v>
      </c>
      <c r="W16" s="134"/>
      <c r="X16" s="142">
        <v>5</v>
      </c>
      <c r="Y16" s="134">
        <v>536.714</v>
      </c>
      <c r="Z16" s="134">
        <v>472.06199999999995</v>
      </c>
      <c r="AA16" s="134"/>
      <c r="AB16" s="134">
        <f t="shared" si="3"/>
      </c>
    </row>
    <row r="17" spans="1:28" s="119" customFormat="1" ht="12" customHeight="1">
      <c r="A17" s="132" t="s">
        <v>146</v>
      </c>
      <c r="B17" s="134"/>
      <c r="C17" s="134"/>
      <c r="D17" s="142">
        <v>9</v>
      </c>
      <c r="E17" s="134">
        <v>118.201</v>
      </c>
      <c r="F17" s="134">
        <v>99.632</v>
      </c>
      <c r="G17" s="134">
        <v>85.183</v>
      </c>
      <c r="H17" s="134">
        <f t="shared" si="0"/>
        <v>85.49763128312189</v>
      </c>
      <c r="I17" s="134"/>
      <c r="J17" s="142">
        <v>9</v>
      </c>
      <c r="K17" s="134">
        <v>303.403</v>
      </c>
      <c r="L17" s="134">
        <v>181.497</v>
      </c>
      <c r="M17" s="134">
        <v>120.22500000000001</v>
      </c>
      <c r="N17" s="134">
        <f t="shared" si="1"/>
        <v>66.24076431015388</v>
      </c>
      <c r="O17" s="132" t="s">
        <v>134</v>
      </c>
      <c r="P17" s="134"/>
      <c r="Q17" s="134"/>
      <c r="R17" s="142">
        <v>5</v>
      </c>
      <c r="S17" s="134">
        <v>2.63</v>
      </c>
      <c r="T17" s="134">
        <v>2.037</v>
      </c>
      <c r="U17" s="134">
        <v>1.88</v>
      </c>
      <c r="V17" s="134">
        <f t="shared" si="2"/>
        <v>92.29258713794796</v>
      </c>
      <c r="W17" s="134"/>
      <c r="X17" s="142">
        <v>5</v>
      </c>
      <c r="Y17" s="134">
        <v>153.977</v>
      </c>
      <c r="Z17" s="134">
        <v>118.5</v>
      </c>
      <c r="AA17" s="134">
        <v>120.4535</v>
      </c>
      <c r="AB17" s="134">
        <f t="shared" si="3"/>
        <v>101.64852320675105</v>
      </c>
    </row>
    <row r="18" spans="1:28" s="132" customFormat="1" ht="11.25" customHeight="1">
      <c r="A18" s="132" t="s">
        <v>147</v>
      </c>
      <c r="B18" s="134"/>
      <c r="C18" s="134"/>
      <c r="D18" s="142">
        <v>9</v>
      </c>
      <c r="E18" s="134">
        <v>267.507</v>
      </c>
      <c r="F18" s="134">
        <v>280.349</v>
      </c>
      <c r="G18" s="134">
        <v>250.188</v>
      </c>
      <c r="H18" s="134">
        <f t="shared" si="0"/>
        <v>89.24162383315083</v>
      </c>
      <c r="I18" s="134"/>
      <c r="J18" s="142">
        <v>9</v>
      </c>
      <c r="K18" s="134">
        <v>757.014</v>
      </c>
      <c r="L18" s="134">
        <v>610.06</v>
      </c>
      <c r="M18" s="134">
        <v>354.70300000000003</v>
      </c>
      <c r="N18" s="134">
        <f t="shared" si="1"/>
        <v>58.14231387076682</v>
      </c>
      <c r="O18" s="132" t="s">
        <v>193</v>
      </c>
      <c r="P18" s="134"/>
      <c r="Q18" s="134"/>
      <c r="R18" s="142">
        <v>3</v>
      </c>
      <c r="S18" s="134">
        <v>7.718</v>
      </c>
      <c r="T18" s="134">
        <v>7.664</v>
      </c>
      <c r="U18" s="134">
        <v>8.018</v>
      </c>
      <c r="V18" s="134">
        <f t="shared" si="2"/>
        <v>104.61899791231734</v>
      </c>
      <c r="W18" s="134"/>
      <c r="X18" s="142">
        <v>6</v>
      </c>
      <c r="Y18" s="134">
        <v>745.861</v>
      </c>
      <c r="Z18" s="134">
        <v>692.64</v>
      </c>
      <c r="AA18" s="134">
        <v>748.719</v>
      </c>
      <c r="AB18" s="134">
        <f t="shared" si="3"/>
        <v>108.09641372141374</v>
      </c>
    </row>
    <row r="19" spans="1:28" s="132" customFormat="1" ht="11.25" customHeight="1">
      <c r="A19" s="132" t="s">
        <v>294</v>
      </c>
      <c r="B19" s="134"/>
      <c r="C19" s="134"/>
      <c r="D19" s="142"/>
      <c r="E19" s="134">
        <f>SUM(E12+E15+E16+E17+E18)</f>
        <v>5529.129999999999</v>
      </c>
      <c r="F19" s="134">
        <f>SUM(F12+F15+F16+F17+F18)</f>
        <v>5408.219</v>
      </c>
      <c r="G19" s="134">
        <f>SUM(G12+G15+G16+G17+G18)</f>
        <v>5096.484</v>
      </c>
      <c r="H19" s="134">
        <f>IF(AND(F19&gt;0,G19&gt;0),G19*100/F19,"")</f>
        <v>94.23590279905456</v>
      </c>
      <c r="I19" s="134"/>
      <c r="J19" s="142"/>
      <c r="K19" s="134">
        <f>SUM(K12+K15+K16+K17+K18)</f>
        <v>19292.015</v>
      </c>
      <c r="L19" s="134">
        <f>SUM(L12+L15+L16+L17+L18)</f>
        <v>14589.769999999999</v>
      </c>
      <c r="M19" s="134">
        <f>SUM(M12+M15+M16+M17+M18)</f>
        <v>8698.630000000001</v>
      </c>
      <c r="N19" s="134">
        <f>IF(AND(L19&gt;0,M19&gt;0),M19*100/L19,"")</f>
        <v>59.62143337420674</v>
      </c>
      <c r="O19" s="132" t="s">
        <v>330</v>
      </c>
      <c r="P19" s="134"/>
      <c r="Q19" s="134"/>
      <c r="R19" s="142">
        <v>6</v>
      </c>
      <c r="S19" s="134">
        <v>0.4</v>
      </c>
      <c r="T19" s="134">
        <v>0.2</v>
      </c>
      <c r="U19" s="134">
        <v>0.5</v>
      </c>
      <c r="V19" s="134">
        <f aca="true" t="shared" si="4" ref="V19:V26">IF(AND(T19&gt;0,U19&gt;0),U19*100/T19,"")</f>
        <v>250</v>
      </c>
      <c r="W19" s="134"/>
      <c r="X19" s="142">
        <v>9</v>
      </c>
      <c r="Y19" s="134">
        <v>0.032</v>
      </c>
      <c r="Z19" s="134">
        <v>0.048</v>
      </c>
      <c r="AA19" s="134">
        <v>0.074</v>
      </c>
      <c r="AB19" s="134">
        <f aca="true" t="shared" si="5" ref="AB19:AB26">IF(AND(Z19&gt;0,AA19&gt;0),AA19*100/Z19,"")</f>
        <v>154.16666666666666</v>
      </c>
    </row>
    <row r="20" spans="1:28" s="132" customFormat="1" ht="11.25" customHeight="1">
      <c r="A20" s="132" t="s">
        <v>148</v>
      </c>
      <c r="B20" s="134"/>
      <c r="C20" s="134"/>
      <c r="D20" s="142">
        <v>7</v>
      </c>
      <c r="E20" s="134">
        <v>357.79246</v>
      </c>
      <c r="F20" s="134">
        <v>314.292</v>
      </c>
      <c r="G20" s="134">
        <v>252.941</v>
      </c>
      <c r="H20" s="134">
        <f t="shared" si="0"/>
        <v>80.47961768037366</v>
      </c>
      <c r="I20" s="134"/>
      <c r="J20" s="142">
        <v>9</v>
      </c>
      <c r="K20" s="134">
        <v>4415.420000000001</v>
      </c>
      <c r="L20" s="134">
        <v>3590.26</v>
      </c>
      <c r="M20" s="134">
        <v>2923.098</v>
      </c>
      <c r="N20" s="134">
        <f t="shared" si="1"/>
        <v>81.4174460902553</v>
      </c>
      <c r="O20" s="132" t="s">
        <v>135</v>
      </c>
      <c r="P20" s="134"/>
      <c r="Q20" s="134"/>
      <c r="R20" s="142">
        <v>4</v>
      </c>
      <c r="S20" s="134">
        <v>3.592</v>
      </c>
      <c r="T20" s="134">
        <v>3.898</v>
      </c>
      <c r="U20" s="134">
        <v>3.548</v>
      </c>
      <c r="V20" s="134">
        <f t="shared" si="4"/>
        <v>91.02103642893792</v>
      </c>
      <c r="W20" s="134"/>
      <c r="X20" s="142">
        <v>8</v>
      </c>
      <c r="Y20" s="134">
        <v>265.294</v>
      </c>
      <c r="Z20" s="134">
        <v>281.33500000000004</v>
      </c>
      <c r="AA20" s="134">
        <v>263.65000000000003</v>
      </c>
      <c r="AB20" s="134">
        <f t="shared" si="5"/>
        <v>93.71389979917181</v>
      </c>
    </row>
    <row r="21" spans="1:28" s="132" customFormat="1" ht="11.25" customHeight="1">
      <c r="A21" s="132" t="s">
        <v>149</v>
      </c>
      <c r="B21" s="134"/>
      <c r="C21" s="134"/>
      <c r="D21" s="142">
        <v>6</v>
      </c>
      <c r="E21" s="134">
        <v>5.004</v>
      </c>
      <c r="F21" s="134">
        <v>4.711</v>
      </c>
      <c r="G21" s="134">
        <v>4.801</v>
      </c>
      <c r="H21" s="134">
        <f t="shared" si="0"/>
        <v>101.910422415623</v>
      </c>
      <c r="I21" s="134"/>
      <c r="J21" s="142">
        <v>7</v>
      </c>
      <c r="K21" s="134">
        <v>18.932</v>
      </c>
      <c r="L21" s="134">
        <v>14.628000000000004</v>
      </c>
      <c r="M21" s="134">
        <v>20.881999999999998</v>
      </c>
      <c r="N21" s="134">
        <f t="shared" si="1"/>
        <v>142.75362318840575</v>
      </c>
      <c r="O21" s="132" t="s">
        <v>194</v>
      </c>
      <c r="P21" s="134"/>
      <c r="Q21" s="134"/>
      <c r="R21" s="142">
        <v>5</v>
      </c>
      <c r="S21" s="134">
        <v>4.953</v>
      </c>
      <c r="T21" s="134">
        <v>4.633</v>
      </c>
      <c r="U21" s="134">
        <v>4.713</v>
      </c>
      <c r="V21" s="134">
        <f t="shared" si="4"/>
        <v>101.72674293114613</v>
      </c>
      <c r="W21" s="134"/>
      <c r="X21" s="142">
        <v>9</v>
      </c>
      <c r="Y21" s="134">
        <v>146.29000000000002</v>
      </c>
      <c r="Z21" s="134">
        <v>126.101</v>
      </c>
      <c r="AA21" s="134">
        <v>142.187</v>
      </c>
      <c r="AB21" s="134">
        <f t="shared" si="5"/>
        <v>112.75644126533494</v>
      </c>
    </row>
    <row r="22" spans="1:28" s="132" customFormat="1" ht="11.25" customHeight="1">
      <c r="A22" s="132" t="s">
        <v>295</v>
      </c>
      <c r="B22" s="134"/>
      <c r="C22" s="134"/>
      <c r="D22" s="142">
        <v>9</v>
      </c>
      <c r="E22" s="134">
        <v>85.884</v>
      </c>
      <c r="F22" s="134">
        <v>56.044</v>
      </c>
      <c r="G22" s="134">
        <v>55.542</v>
      </c>
      <c r="H22" s="134">
        <f t="shared" si="0"/>
        <v>99.10427521233316</v>
      </c>
      <c r="I22" s="134"/>
      <c r="J22" s="142">
        <v>9</v>
      </c>
      <c r="K22" s="134">
        <v>632.523</v>
      </c>
      <c r="L22" s="134">
        <v>354.49</v>
      </c>
      <c r="M22" s="134">
        <v>353.146</v>
      </c>
      <c r="N22" s="134">
        <f t="shared" si="1"/>
        <v>99.62086377612908</v>
      </c>
      <c r="O22" s="132" t="s">
        <v>195</v>
      </c>
      <c r="P22" s="134"/>
      <c r="Q22" s="134"/>
      <c r="R22" s="142">
        <v>5</v>
      </c>
      <c r="S22" s="134">
        <v>11.642</v>
      </c>
      <c r="T22" s="134">
        <v>10.959</v>
      </c>
      <c r="U22" s="134">
        <v>10.969</v>
      </c>
      <c r="V22" s="134">
        <f t="shared" si="4"/>
        <v>100.09124920156948</v>
      </c>
      <c r="W22" s="134"/>
      <c r="X22" s="142">
        <v>7</v>
      </c>
      <c r="Y22" s="134">
        <v>638.1579999999999</v>
      </c>
      <c r="Z22" s="134">
        <v>617.4730000000001</v>
      </c>
      <c r="AA22" s="134">
        <v>562.721</v>
      </c>
      <c r="AB22" s="134">
        <f t="shared" si="5"/>
        <v>91.13289164060613</v>
      </c>
    </row>
    <row r="23" spans="2:28" s="132" customFormat="1" ht="11.25" customHeight="1">
      <c r="B23" s="134"/>
      <c r="C23" s="134"/>
      <c r="D23" s="142"/>
      <c r="E23" s="134"/>
      <c r="F23" s="134"/>
      <c r="G23" s="134"/>
      <c r="H23" s="134"/>
      <c r="I23" s="134"/>
      <c r="J23" s="142"/>
      <c r="K23" s="134"/>
      <c r="L23" s="134"/>
      <c r="M23" s="134"/>
      <c r="N23" s="134"/>
      <c r="O23" s="132" t="s">
        <v>136</v>
      </c>
      <c r="P23" s="134"/>
      <c r="Q23" s="134"/>
      <c r="R23" s="142">
        <v>5</v>
      </c>
      <c r="S23" s="134">
        <v>7.307</v>
      </c>
      <c r="T23" s="134">
        <v>6.43135</v>
      </c>
      <c r="U23" s="134">
        <v>6.538</v>
      </c>
      <c r="V23" s="134">
        <f t="shared" si="4"/>
        <v>101.65828325312727</v>
      </c>
      <c r="W23" s="134"/>
      <c r="X23" s="142">
        <v>9</v>
      </c>
      <c r="Y23" s="134">
        <v>428.72600000000006</v>
      </c>
      <c r="Z23" s="134">
        <v>382.468</v>
      </c>
      <c r="AA23" s="134">
        <v>315.578</v>
      </c>
      <c r="AB23" s="134">
        <f t="shared" si="5"/>
        <v>82.51095516487652</v>
      </c>
    </row>
    <row r="24" spans="1:28" s="132" customFormat="1" ht="11.25" customHeight="1">
      <c r="A24" s="132" t="s">
        <v>150</v>
      </c>
      <c r="B24" s="134"/>
      <c r="C24" s="134"/>
      <c r="D24" s="142"/>
      <c r="E24" s="134"/>
      <c r="F24" s="134"/>
      <c r="G24" s="134"/>
      <c r="H24" s="134"/>
      <c r="I24" s="134"/>
      <c r="J24" s="142"/>
      <c r="K24" s="134"/>
      <c r="L24" s="134"/>
      <c r="M24" s="134"/>
      <c r="N24" s="134"/>
      <c r="O24" s="132" t="s">
        <v>331</v>
      </c>
      <c r="P24" s="134"/>
      <c r="Q24" s="134"/>
      <c r="R24" s="142">
        <v>3</v>
      </c>
      <c r="S24" s="134">
        <v>5.673</v>
      </c>
      <c r="T24" s="134">
        <v>4.73172</v>
      </c>
      <c r="U24" s="134">
        <v>4.793</v>
      </c>
      <c r="V24" s="134">
        <f t="shared" si="4"/>
        <v>101.29508931213174</v>
      </c>
      <c r="W24" s="134"/>
      <c r="X24" s="142">
        <v>5</v>
      </c>
      <c r="Y24" s="134">
        <v>67.39500000000001</v>
      </c>
      <c r="Z24" s="134">
        <v>23.372</v>
      </c>
      <c r="AA24" s="134">
        <v>24.401999999999997</v>
      </c>
      <c r="AB24" s="134">
        <f t="shared" si="5"/>
        <v>104.40698271435906</v>
      </c>
    </row>
    <row r="25" spans="1:28" s="132" customFormat="1" ht="11.25" customHeight="1">
      <c r="A25" s="132" t="s">
        <v>151</v>
      </c>
      <c r="B25" s="134"/>
      <c r="C25" s="134"/>
      <c r="D25" s="142">
        <v>8</v>
      </c>
      <c r="E25" s="134">
        <v>9.443</v>
      </c>
      <c r="F25" s="134">
        <v>8.069</v>
      </c>
      <c r="G25" s="134">
        <v>9.022</v>
      </c>
      <c r="H25" s="134">
        <f aca="true" t="shared" si="6" ref="H25:H32">IF(AND(F25&gt;0,G25&gt;0),G25*100/F25,"")</f>
        <v>111.81063328789193</v>
      </c>
      <c r="I25" s="134"/>
      <c r="J25" s="142">
        <v>8</v>
      </c>
      <c r="K25" s="134">
        <v>18.442</v>
      </c>
      <c r="L25" s="134">
        <v>13.854</v>
      </c>
      <c r="M25" s="134">
        <v>16.612000000000002</v>
      </c>
      <c r="N25" s="134">
        <f aca="true" t="shared" si="7" ref="N25:N32">IF(AND(L25&gt;0,M25&gt;0),M25*100/L25,"")</f>
        <v>119.90760791107265</v>
      </c>
      <c r="O25" s="132" t="s">
        <v>332</v>
      </c>
      <c r="P25" s="134"/>
      <c r="Q25" s="134"/>
      <c r="R25" s="142">
        <v>3</v>
      </c>
      <c r="S25" s="134">
        <v>29.6</v>
      </c>
      <c r="T25" s="134">
        <v>31.9</v>
      </c>
      <c r="U25" s="134">
        <v>32.1</v>
      </c>
      <c r="V25" s="134">
        <f t="shared" si="4"/>
        <v>100.62695924764891</v>
      </c>
      <c r="W25" s="134"/>
      <c r="X25" s="142">
        <v>6</v>
      </c>
      <c r="Y25" s="134">
        <v>5.715999999999999</v>
      </c>
      <c r="Z25" s="134">
        <v>6.1450000000000005</v>
      </c>
      <c r="AA25" s="134">
        <v>5.140000000000001</v>
      </c>
      <c r="AB25" s="134">
        <f t="shared" si="5"/>
        <v>83.64524003254678</v>
      </c>
    </row>
    <row r="26" spans="1:28" s="132" customFormat="1" ht="11.25" customHeight="1">
      <c r="A26" s="132" t="s">
        <v>152</v>
      </c>
      <c r="B26" s="134"/>
      <c r="C26" s="134"/>
      <c r="D26" s="142">
        <v>8</v>
      </c>
      <c r="E26" s="134">
        <v>21.871</v>
      </c>
      <c r="F26" s="134">
        <v>18.173</v>
      </c>
      <c r="G26" s="134">
        <v>27.521</v>
      </c>
      <c r="H26" s="134">
        <f t="shared" si="6"/>
        <v>151.43894788972653</v>
      </c>
      <c r="I26" s="134"/>
      <c r="J26" s="142">
        <v>8</v>
      </c>
      <c r="K26" s="134">
        <v>23.884</v>
      </c>
      <c r="L26" s="134">
        <v>20.178</v>
      </c>
      <c r="M26" s="134">
        <v>26.788000000000004</v>
      </c>
      <c r="N26" s="134">
        <f t="shared" si="7"/>
        <v>132.7584497968084</v>
      </c>
      <c r="O26" s="132" t="s">
        <v>137</v>
      </c>
      <c r="P26" s="134"/>
      <c r="Q26" s="134"/>
      <c r="R26" s="142">
        <v>11</v>
      </c>
      <c r="S26" s="134">
        <v>3.105</v>
      </c>
      <c r="T26" s="134">
        <v>2.977</v>
      </c>
      <c r="U26" s="134">
        <v>2.592</v>
      </c>
      <c r="V26" s="134">
        <f t="shared" si="4"/>
        <v>87.06751763520323</v>
      </c>
      <c r="W26" s="134"/>
      <c r="X26" s="142">
        <v>3</v>
      </c>
      <c r="Y26" s="134">
        <v>82.422</v>
      </c>
      <c r="Z26" s="134">
        <v>84.37299999999999</v>
      </c>
      <c r="AA26" s="134">
        <v>70.238</v>
      </c>
      <c r="AB26" s="134">
        <f t="shared" si="5"/>
        <v>83.2470102995034</v>
      </c>
    </row>
    <row r="27" spans="1:14" s="132" customFormat="1" ht="11.25" customHeight="1">
      <c r="A27" s="132" t="s">
        <v>153</v>
      </c>
      <c r="B27" s="134"/>
      <c r="C27" s="134"/>
      <c r="D27" s="142">
        <v>8</v>
      </c>
      <c r="E27" s="134">
        <v>35.341</v>
      </c>
      <c r="F27" s="134">
        <v>40.486</v>
      </c>
      <c r="G27" s="134">
        <v>41.345</v>
      </c>
      <c r="H27" s="134">
        <f t="shared" si="6"/>
        <v>102.12172108877144</v>
      </c>
      <c r="I27" s="134"/>
      <c r="J27" s="142">
        <v>8</v>
      </c>
      <c r="K27" s="134">
        <v>31.498</v>
      </c>
      <c r="L27" s="134">
        <v>25.448</v>
      </c>
      <c r="M27" s="134">
        <v>13.632000000000001</v>
      </c>
      <c r="N27" s="134">
        <f t="shared" si="7"/>
        <v>53.56806035837787</v>
      </c>
    </row>
    <row r="28" spans="1:28" s="132" customFormat="1" ht="11.25" customHeight="1">
      <c r="A28" s="132" t="s">
        <v>154</v>
      </c>
      <c r="B28" s="134"/>
      <c r="C28" s="134"/>
      <c r="D28" s="142">
        <v>8</v>
      </c>
      <c r="E28" s="134">
        <v>43.226</v>
      </c>
      <c r="F28" s="134">
        <v>36.076</v>
      </c>
      <c r="G28" s="134">
        <v>64.986</v>
      </c>
      <c r="H28" s="134">
        <f t="shared" si="6"/>
        <v>180.13637875595964</v>
      </c>
      <c r="I28" s="134"/>
      <c r="J28" s="142">
        <v>8</v>
      </c>
      <c r="K28" s="134">
        <v>39.913999999999994</v>
      </c>
      <c r="L28" s="134">
        <v>31.403000000000002</v>
      </c>
      <c r="M28" s="134">
        <v>48.346</v>
      </c>
      <c r="N28" s="134">
        <f t="shared" si="7"/>
        <v>153.9534439384772</v>
      </c>
      <c r="O28" s="132" t="s">
        <v>196</v>
      </c>
      <c r="P28" s="134"/>
      <c r="Q28" s="134"/>
      <c r="R28" s="142"/>
      <c r="S28" s="134"/>
      <c r="T28" s="134"/>
      <c r="U28" s="134"/>
      <c r="V28" s="134"/>
      <c r="W28" s="134"/>
      <c r="X28" s="142"/>
      <c r="Y28" s="134"/>
      <c r="Z28" s="134"/>
      <c r="AA28" s="134"/>
      <c r="AB28" s="134"/>
    </row>
    <row r="29" spans="1:28" s="132" customFormat="1" ht="12" customHeight="1">
      <c r="A29" s="132" t="s">
        <v>155</v>
      </c>
      <c r="B29" s="134"/>
      <c r="C29" s="134"/>
      <c r="D29" s="142">
        <v>8</v>
      </c>
      <c r="E29" s="134">
        <v>115.333</v>
      </c>
      <c r="F29" s="134">
        <v>122.512</v>
      </c>
      <c r="G29" s="134">
        <v>223.522</v>
      </c>
      <c r="H29" s="134">
        <f t="shared" si="6"/>
        <v>182.4490662139219</v>
      </c>
      <c r="I29" s="134"/>
      <c r="J29" s="142">
        <v>8</v>
      </c>
      <c r="K29" s="134">
        <v>173.751</v>
      </c>
      <c r="L29" s="134">
        <v>132.919</v>
      </c>
      <c r="M29" s="134">
        <v>149.542</v>
      </c>
      <c r="N29" s="134">
        <f t="shared" si="7"/>
        <v>112.50611274535619</v>
      </c>
      <c r="O29" s="132" t="s">
        <v>197</v>
      </c>
      <c r="P29" s="134"/>
      <c r="Q29" s="134"/>
      <c r="R29" s="142"/>
      <c r="S29" s="134"/>
      <c r="T29" s="134"/>
      <c r="U29" s="134"/>
      <c r="V29" s="134">
        <f aca="true" t="shared" si="8" ref="V29:V34">IF(AND(T29&gt;0,U29&gt;0),U29*100/T29,"")</f>
      </c>
      <c r="W29" s="134"/>
      <c r="X29" s="142">
        <v>8</v>
      </c>
      <c r="Y29" s="134">
        <v>3567.636</v>
      </c>
      <c r="Z29" s="134">
        <v>2883.319</v>
      </c>
      <c r="AA29" s="134">
        <v>2641.566</v>
      </c>
      <c r="AB29" s="134">
        <f aca="true" t="shared" si="9" ref="AB29:AB34">IF(AND(Z29&gt;0,AA29&gt;0),AA29*100/Z29,"")</f>
        <v>91.61546120980717</v>
      </c>
    </row>
    <row r="30" spans="1:28" s="132" customFormat="1" ht="11.25" customHeight="1">
      <c r="A30" s="132" t="s">
        <v>156</v>
      </c>
      <c r="B30" s="134"/>
      <c r="C30" s="134"/>
      <c r="D30" s="142">
        <v>8</v>
      </c>
      <c r="E30" s="134">
        <v>79.732</v>
      </c>
      <c r="F30" s="134">
        <v>76.968</v>
      </c>
      <c r="G30" s="134">
        <v>88.019</v>
      </c>
      <c r="H30" s="134">
        <f t="shared" si="6"/>
        <v>114.35791497765307</v>
      </c>
      <c r="I30" s="134"/>
      <c r="J30" s="142">
        <v>8</v>
      </c>
      <c r="K30" s="134">
        <v>82.371</v>
      </c>
      <c r="L30" s="134">
        <v>57.370000000000005</v>
      </c>
      <c r="M30" s="134">
        <v>44.815999999999995</v>
      </c>
      <c r="N30" s="134">
        <f t="shared" si="7"/>
        <v>78.1174830050549</v>
      </c>
      <c r="O30" s="132" t="s">
        <v>198</v>
      </c>
      <c r="P30" s="134"/>
      <c r="Q30" s="134"/>
      <c r="R30" s="142"/>
      <c r="S30" s="134"/>
      <c r="T30" s="134"/>
      <c r="U30" s="134"/>
      <c r="V30" s="134">
        <f t="shared" si="8"/>
      </c>
      <c r="W30" s="134"/>
      <c r="X30" s="142">
        <v>8</v>
      </c>
      <c r="Y30" s="134">
        <v>1045.552</v>
      </c>
      <c r="Z30" s="134">
        <v>887.068</v>
      </c>
      <c r="AA30" s="134">
        <v>1109.452</v>
      </c>
      <c r="AB30" s="134">
        <f t="shared" si="9"/>
        <v>125.06955498338345</v>
      </c>
    </row>
    <row r="31" spans="1:28" s="132" customFormat="1" ht="11.25" customHeight="1">
      <c r="A31" s="132" t="s">
        <v>157</v>
      </c>
      <c r="B31" s="134"/>
      <c r="C31" s="134"/>
      <c r="D31" s="142">
        <v>8</v>
      </c>
      <c r="E31" s="134">
        <v>2.759</v>
      </c>
      <c r="F31" s="134">
        <v>2.702</v>
      </c>
      <c r="G31" s="134">
        <v>3.084</v>
      </c>
      <c r="H31" s="134">
        <f t="shared" si="6"/>
        <v>114.1376757957069</v>
      </c>
      <c r="I31" s="134"/>
      <c r="J31" s="142">
        <v>8</v>
      </c>
      <c r="K31" s="134">
        <v>2.718</v>
      </c>
      <c r="L31" s="134">
        <v>2.131</v>
      </c>
      <c r="M31" s="134">
        <v>1.93</v>
      </c>
      <c r="N31" s="134">
        <f t="shared" si="7"/>
        <v>90.56780854059129</v>
      </c>
      <c r="O31" s="132" t="s">
        <v>199</v>
      </c>
      <c r="P31" s="134"/>
      <c r="Q31" s="134"/>
      <c r="R31" s="142"/>
      <c r="S31" s="134"/>
      <c r="T31" s="134"/>
      <c r="U31" s="134"/>
      <c r="V31" s="134">
        <f t="shared" si="8"/>
      </c>
      <c r="W31" s="134"/>
      <c r="X31" s="142">
        <v>4</v>
      </c>
      <c r="Y31" s="134">
        <v>87.336</v>
      </c>
      <c r="Z31" s="134">
        <v>78.00000000000001</v>
      </c>
      <c r="AA31" s="134"/>
      <c r="AB31" s="134">
        <f t="shared" si="9"/>
      </c>
    </row>
    <row r="32" spans="1:28" s="132" customFormat="1" ht="11.25" customHeight="1">
      <c r="A32" s="132" t="s">
        <v>158</v>
      </c>
      <c r="B32" s="134"/>
      <c r="C32" s="134"/>
      <c r="D32" s="142">
        <v>8</v>
      </c>
      <c r="E32" s="134">
        <v>43.189</v>
      </c>
      <c r="F32" s="134">
        <v>48.324</v>
      </c>
      <c r="G32" s="134">
        <v>115.637</v>
      </c>
      <c r="H32" s="134">
        <f t="shared" si="6"/>
        <v>239.29517424054302</v>
      </c>
      <c r="I32" s="134"/>
      <c r="J32" s="142">
        <v>8</v>
      </c>
      <c r="K32" s="134">
        <v>47.274</v>
      </c>
      <c r="L32" s="134">
        <v>37.715</v>
      </c>
      <c r="M32" s="134">
        <v>40.701</v>
      </c>
      <c r="N32" s="134">
        <f t="shared" si="7"/>
        <v>107.91727429404744</v>
      </c>
      <c r="O32" s="132" t="s">
        <v>200</v>
      </c>
      <c r="P32" s="134"/>
      <c r="Q32" s="134"/>
      <c r="R32" s="142"/>
      <c r="S32" s="134"/>
      <c r="T32" s="134"/>
      <c r="U32" s="134"/>
      <c r="V32" s="134">
        <f t="shared" si="8"/>
      </c>
      <c r="W32" s="134"/>
      <c r="X32" s="142">
        <v>9</v>
      </c>
      <c r="Y32" s="134">
        <v>149.075</v>
      </c>
      <c r="Z32" s="134">
        <v>101.491</v>
      </c>
      <c r="AA32" s="134">
        <v>80.15899999999999</v>
      </c>
      <c r="AB32" s="134">
        <f t="shared" si="9"/>
        <v>78.9813875121932</v>
      </c>
    </row>
    <row r="33" spans="2:28" s="132" customFormat="1" ht="11.25" customHeight="1">
      <c r="B33" s="134"/>
      <c r="C33" s="134"/>
      <c r="D33" s="142"/>
      <c r="E33" s="134"/>
      <c r="F33" s="134"/>
      <c r="G33" s="134"/>
      <c r="H33" s="134"/>
      <c r="I33" s="134"/>
      <c r="J33" s="142"/>
      <c r="K33" s="134"/>
      <c r="L33" s="134"/>
      <c r="M33" s="134"/>
      <c r="N33" s="134"/>
      <c r="O33" s="132" t="s">
        <v>201</v>
      </c>
      <c r="P33" s="134"/>
      <c r="Q33" s="134"/>
      <c r="R33" s="142"/>
      <c r="S33" s="134"/>
      <c r="T33" s="134"/>
      <c r="U33" s="134"/>
      <c r="V33" s="134">
        <f t="shared" si="8"/>
      </c>
      <c r="W33" s="134"/>
      <c r="X33" s="142">
        <v>1</v>
      </c>
      <c r="Y33" s="134">
        <v>1080.7300000000002</v>
      </c>
      <c r="Z33" s="134">
        <v>974.4609999999999</v>
      </c>
      <c r="AA33" s="134"/>
      <c r="AB33" s="134">
        <f t="shared" si="9"/>
      </c>
    </row>
    <row r="34" spans="1:28" s="132" customFormat="1" ht="11.25" customHeight="1">
      <c r="A34" s="132" t="s">
        <v>159</v>
      </c>
      <c r="B34" s="134"/>
      <c r="C34" s="134"/>
      <c r="D34" s="142"/>
      <c r="E34" s="134"/>
      <c r="F34" s="134"/>
      <c r="G34" s="134"/>
      <c r="H34" s="134"/>
      <c r="I34" s="134"/>
      <c r="J34" s="142"/>
      <c r="K34" s="134"/>
      <c r="L34" s="134"/>
      <c r="M34" s="134"/>
      <c r="N34" s="134"/>
      <c r="O34" s="132" t="s">
        <v>202</v>
      </c>
      <c r="P34" s="134"/>
      <c r="Q34" s="134"/>
      <c r="R34" s="142"/>
      <c r="S34" s="134"/>
      <c r="T34" s="134"/>
      <c r="U34" s="134"/>
      <c r="V34" s="134">
        <f t="shared" si="8"/>
      </c>
      <c r="W34" s="134"/>
      <c r="X34" s="142">
        <v>3</v>
      </c>
      <c r="Y34" s="134">
        <v>892.6000000000001</v>
      </c>
      <c r="Z34" s="134">
        <v>789.329</v>
      </c>
      <c r="AA34" s="134"/>
      <c r="AB34" s="134">
        <f t="shared" si="9"/>
      </c>
    </row>
    <row r="35" spans="1:26" s="132" customFormat="1" ht="11.25" customHeight="1">
      <c r="A35" s="132" t="s">
        <v>160</v>
      </c>
      <c r="B35" s="134"/>
      <c r="C35" s="134"/>
      <c r="D35" s="142">
        <v>4</v>
      </c>
      <c r="E35" s="134">
        <v>3.087</v>
      </c>
      <c r="F35" s="134">
        <v>3.317</v>
      </c>
      <c r="G35" s="134">
        <v>3.149</v>
      </c>
      <c r="H35" s="134">
        <f>IF(AND(F35&gt;0,G35&gt;0),G35*100/F35,"")</f>
        <v>94.93518239372926</v>
      </c>
      <c r="I35" s="134"/>
      <c r="J35" s="142">
        <v>4</v>
      </c>
      <c r="K35" s="134">
        <v>80.90100000000001</v>
      </c>
      <c r="L35" s="134">
        <v>82.256</v>
      </c>
      <c r="M35" s="134">
        <v>80.477</v>
      </c>
      <c r="N35" s="134">
        <f>IF(AND(L35&gt;0,M35&gt;0),M35*100/L35,"")</f>
        <v>97.83723983660768</v>
      </c>
      <c r="O35" s="132" t="s">
        <v>314</v>
      </c>
      <c r="Y35" s="134">
        <f>Y32+Y33+Y34</f>
        <v>2122.4050000000007</v>
      </c>
      <c r="Z35" s="134">
        <f>Z32+Z33+Z34</f>
        <v>1865.281</v>
      </c>
    </row>
    <row r="36" spans="1:14" s="132" customFormat="1" ht="11.25" customHeight="1">
      <c r="A36" s="132" t="s">
        <v>161</v>
      </c>
      <c r="B36" s="134"/>
      <c r="C36" s="134"/>
      <c r="D36" s="142">
        <v>6</v>
      </c>
      <c r="E36" s="134">
        <v>13.339</v>
      </c>
      <c r="F36" s="134">
        <v>12.603</v>
      </c>
      <c r="G36" s="134">
        <v>12.909</v>
      </c>
      <c r="H36" s="134">
        <f>IF(AND(F36&gt;0,G36&gt;0),G36*100/F36,"")</f>
        <v>102.42799333492026</v>
      </c>
      <c r="I36" s="134"/>
      <c r="J36" s="142">
        <v>6</v>
      </c>
      <c r="K36" s="134">
        <v>440.74</v>
      </c>
      <c r="L36" s="134">
        <v>429.972</v>
      </c>
      <c r="M36" s="134">
        <v>396.671</v>
      </c>
      <c r="N36" s="134">
        <f>IF(AND(L36&gt;0,M36&gt;0),M36*100/L36,"")</f>
        <v>92.25507707478627</v>
      </c>
    </row>
    <row r="37" spans="1:28" s="132" customFormat="1" ht="11.25" customHeight="1">
      <c r="A37" s="132" t="s">
        <v>162</v>
      </c>
      <c r="B37" s="134"/>
      <c r="C37" s="134"/>
      <c r="D37" s="142">
        <v>9</v>
      </c>
      <c r="E37" s="134">
        <v>28.962</v>
      </c>
      <c r="F37" s="134">
        <v>27.284</v>
      </c>
      <c r="G37" s="134">
        <v>28.689</v>
      </c>
      <c r="H37" s="134">
        <f>IF(AND(F37&gt;0,G37&gt;0),G37*100/F37,"")</f>
        <v>105.14953819088112</v>
      </c>
      <c r="I37" s="134"/>
      <c r="J37" s="142">
        <v>9</v>
      </c>
      <c r="K37" s="134">
        <v>836.7380000000003</v>
      </c>
      <c r="L37" s="134">
        <v>737.4129999999998</v>
      </c>
      <c r="M37" s="134">
        <v>796.4519999999999</v>
      </c>
      <c r="N37" s="134">
        <f>IF(AND(L37&gt;0,M37&gt;0),M37*100/L37,"")</f>
        <v>108.00623259964227</v>
      </c>
      <c r="O37" s="132" t="s">
        <v>203</v>
      </c>
      <c r="P37" s="134"/>
      <c r="Q37" s="134"/>
      <c r="R37" s="142"/>
      <c r="S37" s="134"/>
      <c r="T37" s="134"/>
      <c r="U37" s="134"/>
      <c r="V37" s="134"/>
      <c r="W37" s="134"/>
      <c r="X37" s="142"/>
      <c r="Y37" s="134"/>
      <c r="Z37" s="134"/>
      <c r="AA37" s="134"/>
      <c r="AB37" s="134"/>
    </row>
    <row r="38" spans="1:28" s="132" customFormat="1" ht="11.25" customHeight="1">
      <c r="A38" s="132" t="s">
        <v>163</v>
      </c>
      <c r="B38" s="134"/>
      <c r="C38" s="134"/>
      <c r="D38" s="142">
        <v>8</v>
      </c>
      <c r="E38" s="134">
        <v>17.967</v>
      </c>
      <c r="F38" s="134">
        <v>16.851</v>
      </c>
      <c r="G38" s="134">
        <v>17.166</v>
      </c>
      <c r="H38" s="134">
        <f>IF(AND(F38&gt;0,G38&gt;0),G38*100/F38,"")</f>
        <v>101.86932526259571</v>
      </c>
      <c r="I38" s="134"/>
      <c r="J38" s="142">
        <v>9</v>
      </c>
      <c r="K38" s="134">
        <v>723.4590000000003</v>
      </c>
      <c r="L38" s="134">
        <v>632.2789999999999</v>
      </c>
      <c r="M38" s="134">
        <v>702.461</v>
      </c>
      <c r="N38" s="134">
        <f>IF(AND(L38&gt;0,M38&gt;0),M38*100/L38,"")</f>
        <v>111.09984674487058</v>
      </c>
      <c r="O38" s="132" t="s">
        <v>204</v>
      </c>
      <c r="P38" s="134"/>
      <c r="Q38" s="134"/>
      <c r="R38" s="142"/>
      <c r="S38" s="134"/>
      <c r="T38" s="134"/>
      <c r="U38" s="134"/>
      <c r="V38" s="134">
        <f aca="true" t="shared" si="10" ref="V38:V55">IF(AND(T38&gt;0,U38&gt;0),U38*100/T38,"")</f>
      </c>
      <c r="W38" s="134"/>
      <c r="X38" s="142">
        <v>8</v>
      </c>
      <c r="Y38" s="134">
        <v>92.81799999999998</v>
      </c>
      <c r="Z38" s="134">
        <v>77.86200000000002</v>
      </c>
      <c r="AA38" s="134">
        <v>105.17699999999999</v>
      </c>
      <c r="AB38" s="134">
        <f aca="true" t="shared" si="11" ref="AB38:AB55">IF(AND(Z38&gt;0,AA38&gt;0),AA38*100/Z38,"")</f>
        <v>135.08129768051163</v>
      </c>
    </row>
    <row r="39" spans="1:28" s="132" customFormat="1" ht="11.25" customHeight="1">
      <c r="A39" s="132" t="s">
        <v>164</v>
      </c>
      <c r="B39" s="134"/>
      <c r="C39" s="134"/>
      <c r="D39" s="142">
        <v>7</v>
      </c>
      <c r="E39" s="134">
        <v>65.96622</v>
      </c>
      <c r="F39" s="134">
        <v>60.055</v>
      </c>
      <c r="G39" s="134">
        <v>61.913</v>
      </c>
      <c r="H39" s="134">
        <f>IF(AND(F39&gt;0,G39&gt;0),G39*100/F39,"")</f>
        <v>103.0938306552327</v>
      </c>
      <c r="I39" s="134"/>
      <c r="J39" s="142">
        <v>9</v>
      </c>
      <c r="K39" s="134">
        <v>2141.349</v>
      </c>
      <c r="L39" s="134">
        <v>1881.92</v>
      </c>
      <c r="M39" s="134">
        <v>1976.0610000000001</v>
      </c>
      <c r="N39" s="134">
        <f>IF(AND(L39&gt;0,M39&gt;0),M39*100/L39,"")</f>
        <v>105.00239117497024</v>
      </c>
      <c r="O39" s="132" t="s">
        <v>205</v>
      </c>
      <c r="P39" s="134"/>
      <c r="Q39" s="134"/>
      <c r="R39" s="142"/>
      <c r="S39" s="134"/>
      <c r="T39" s="134"/>
      <c r="U39" s="134"/>
      <c r="V39" s="134">
        <f t="shared" si="10"/>
      </c>
      <c r="W39" s="134"/>
      <c r="X39" s="142">
        <v>9</v>
      </c>
      <c r="Y39" s="134">
        <v>490.919</v>
      </c>
      <c r="Z39" s="134">
        <v>419.81699999999995</v>
      </c>
      <c r="AA39" s="134">
        <v>490.752</v>
      </c>
      <c r="AB39" s="134">
        <f t="shared" si="11"/>
        <v>116.89664782512382</v>
      </c>
    </row>
    <row r="40" spans="2:28" s="132" customFormat="1" ht="11.25" customHeight="1">
      <c r="B40" s="134"/>
      <c r="C40" s="134"/>
      <c r="D40" s="142"/>
      <c r="E40" s="134"/>
      <c r="F40" s="134"/>
      <c r="G40" s="134"/>
      <c r="H40" s="134"/>
      <c r="I40" s="134"/>
      <c r="J40" s="142"/>
      <c r="K40" s="134"/>
      <c r="L40" s="134"/>
      <c r="M40" s="134"/>
      <c r="N40" s="134"/>
      <c r="O40" s="132" t="s">
        <v>315</v>
      </c>
      <c r="P40" s="134"/>
      <c r="Q40" s="134"/>
      <c r="R40" s="142"/>
      <c r="S40" s="134"/>
      <c r="T40" s="134"/>
      <c r="U40" s="134"/>
      <c r="V40" s="134"/>
      <c r="W40" s="134"/>
      <c r="X40" s="142"/>
      <c r="Y40" s="134">
        <f>Y38+Y39</f>
        <v>583.737</v>
      </c>
      <c r="Z40" s="134">
        <f>Z38+Z39</f>
        <v>497.679</v>
      </c>
      <c r="AA40" s="134">
        <f>AA38+AA39</f>
        <v>595.929</v>
      </c>
      <c r="AB40" s="134">
        <f t="shared" si="11"/>
        <v>119.74164069611135</v>
      </c>
    </row>
    <row r="41" spans="1:28" s="132" customFormat="1" ht="11.25" customHeight="1">
      <c r="A41" s="132" t="s">
        <v>165</v>
      </c>
      <c r="B41" s="134"/>
      <c r="C41" s="134"/>
      <c r="D41" s="142"/>
      <c r="E41" s="134"/>
      <c r="F41" s="134"/>
      <c r="G41" s="134"/>
      <c r="H41" s="134"/>
      <c r="I41" s="134"/>
      <c r="J41" s="142"/>
      <c r="K41" s="134"/>
      <c r="L41" s="134"/>
      <c r="M41" s="134"/>
      <c r="N41" s="134"/>
      <c r="O41" s="132" t="s">
        <v>206</v>
      </c>
      <c r="P41" s="134"/>
      <c r="Q41" s="134"/>
      <c r="R41" s="142"/>
      <c r="S41" s="134"/>
      <c r="T41" s="134"/>
      <c r="U41" s="134"/>
      <c r="V41" s="134">
        <f t="shared" si="10"/>
      </c>
      <c r="W41" s="134"/>
      <c r="X41" s="142">
        <v>9</v>
      </c>
      <c r="Y41" s="134">
        <v>308.12600000000003</v>
      </c>
      <c r="Z41" s="134">
        <v>248.97400000000002</v>
      </c>
      <c r="AA41" s="134">
        <v>298.73100000000005</v>
      </c>
      <c r="AB41" s="134">
        <f t="shared" si="11"/>
        <v>119.9848176918072</v>
      </c>
    </row>
    <row r="42" spans="1:28" s="132" customFormat="1" ht="11.25" customHeight="1">
      <c r="A42" s="132" t="s">
        <v>166</v>
      </c>
      <c r="B42" s="134"/>
      <c r="C42" s="134"/>
      <c r="D42" s="142">
        <v>9</v>
      </c>
      <c r="E42" s="134">
        <v>8.93</v>
      </c>
      <c r="F42" s="134">
        <v>7.811</v>
      </c>
      <c r="G42" s="134">
        <v>8.623</v>
      </c>
      <c r="H42" s="134">
        <f aca="true" t="shared" si="12" ref="H42:H49">IF(AND(F42&gt;0,G42&gt;0),G42*100/F42,"")</f>
        <v>110.39559595442324</v>
      </c>
      <c r="I42" s="134"/>
      <c r="J42" s="142">
        <v>9</v>
      </c>
      <c r="K42" s="134">
        <v>565.57</v>
      </c>
      <c r="L42" s="134">
        <v>534.9200000000001</v>
      </c>
      <c r="M42" s="134">
        <v>374.98</v>
      </c>
      <c r="N42" s="134">
        <f aca="true" t="shared" si="13" ref="N42:N49">IF(AND(L42&gt;0,M42&gt;0),M42*100/L42,"")</f>
        <v>70.10020189934943</v>
      </c>
      <c r="O42" s="132" t="s">
        <v>207</v>
      </c>
      <c r="P42" s="134"/>
      <c r="Q42" s="134"/>
      <c r="R42" s="142"/>
      <c r="S42" s="134"/>
      <c r="T42" s="134"/>
      <c r="U42" s="134"/>
      <c r="V42" s="134">
        <f t="shared" si="10"/>
      </c>
      <c r="W42" s="134"/>
      <c r="X42" s="142">
        <v>8</v>
      </c>
      <c r="Y42" s="134">
        <v>112.26999999999998</v>
      </c>
      <c r="Z42" s="134">
        <v>91.984</v>
      </c>
      <c r="AA42" s="134">
        <v>121.36999999999998</v>
      </c>
      <c r="AB42" s="134">
        <f t="shared" si="11"/>
        <v>131.9468603235345</v>
      </c>
    </row>
    <row r="43" spans="1:28" s="132" customFormat="1" ht="11.25" customHeight="1">
      <c r="A43" s="132" t="s">
        <v>167</v>
      </c>
      <c r="B43" s="134"/>
      <c r="C43" s="134"/>
      <c r="D43" s="142">
        <v>9</v>
      </c>
      <c r="E43" s="134">
        <v>20.63304</v>
      </c>
      <c r="F43" s="134">
        <v>16.944</v>
      </c>
      <c r="G43" s="134">
        <v>26.87</v>
      </c>
      <c r="H43" s="134">
        <f t="shared" si="12"/>
        <v>158.58120868744098</v>
      </c>
      <c r="I43" s="134"/>
      <c r="J43" s="142">
        <v>9</v>
      </c>
      <c r="K43" s="134">
        <v>1614.2579999999998</v>
      </c>
      <c r="L43" s="134">
        <v>1539.8669999999997</v>
      </c>
      <c r="M43" s="134">
        <v>2606.3390000000004</v>
      </c>
      <c r="N43" s="134">
        <f t="shared" si="13"/>
        <v>169.25740989319215</v>
      </c>
      <c r="O43" s="132" t="s">
        <v>208</v>
      </c>
      <c r="P43" s="134"/>
      <c r="Q43" s="134"/>
      <c r="R43" s="142"/>
      <c r="S43" s="134"/>
      <c r="T43" s="134"/>
      <c r="U43" s="134"/>
      <c r="V43" s="134">
        <f t="shared" si="10"/>
      </c>
      <c r="W43" s="134"/>
      <c r="X43" s="142">
        <v>6</v>
      </c>
      <c r="Y43" s="134">
        <v>113.55999999999999</v>
      </c>
      <c r="Z43" s="134">
        <v>117.782</v>
      </c>
      <c r="AA43" s="134">
        <v>108.468</v>
      </c>
      <c r="AB43" s="134">
        <f t="shared" si="11"/>
        <v>92.09217028068807</v>
      </c>
    </row>
    <row r="44" spans="1:28" s="132" customFormat="1" ht="11.25" customHeight="1">
      <c r="A44" s="132" t="s">
        <v>296</v>
      </c>
      <c r="B44" s="134"/>
      <c r="C44" s="134"/>
      <c r="D44" s="142"/>
      <c r="E44" s="134">
        <f>E42+E43</f>
        <v>29.56304</v>
      </c>
      <c r="F44" s="134">
        <f>F42+F43</f>
        <v>24.755</v>
      </c>
      <c r="G44" s="134">
        <f>G42+G43</f>
        <v>35.493</v>
      </c>
      <c r="H44" s="134">
        <f>IF(AND(F44&gt;0,G44&gt;0),G44*100/F44,"")</f>
        <v>143.37709553625533</v>
      </c>
      <c r="I44" s="134"/>
      <c r="J44" s="142"/>
      <c r="K44" s="134">
        <f>K42+K43</f>
        <v>2179.828</v>
      </c>
      <c r="L44" s="134">
        <f>L42+L43</f>
        <v>2074.787</v>
      </c>
      <c r="M44" s="134">
        <f>M42+M43</f>
        <v>2981.3190000000004</v>
      </c>
      <c r="N44" s="134">
        <f t="shared" si="13"/>
        <v>143.69277424622385</v>
      </c>
      <c r="O44" s="132" t="s">
        <v>333</v>
      </c>
      <c r="P44" s="134"/>
      <c r="Q44" s="134"/>
      <c r="R44" s="142"/>
      <c r="S44" s="134"/>
      <c r="T44" s="134"/>
      <c r="U44" s="134"/>
      <c r="V44" s="134">
        <f t="shared" si="10"/>
      </c>
      <c r="W44" s="134"/>
      <c r="X44" s="142">
        <v>9</v>
      </c>
      <c r="Y44" s="134">
        <v>744.391</v>
      </c>
      <c r="Z44" s="134">
        <v>568.775</v>
      </c>
      <c r="AA44" s="134">
        <v>842.092</v>
      </c>
      <c r="AB44" s="134">
        <f t="shared" si="11"/>
        <v>148.05362401652675</v>
      </c>
    </row>
    <row r="45" spans="1:28" s="132" customFormat="1" ht="11.25" customHeight="1">
      <c r="A45" s="132" t="s">
        <v>297</v>
      </c>
      <c r="B45" s="134"/>
      <c r="C45" s="134"/>
      <c r="D45" s="142">
        <v>7</v>
      </c>
      <c r="E45" s="134">
        <v>57.195</v>
      </c>
      <c r="F45" s="134">
        <v>51.863</v>
      </c>
      <c r="G45" s="134">
        <v>51.646</v>
      </c>
      <c r="H45" s="134">
        <f t="shared" si="12"/>
        <v>99.581589958159</v>
      </c>
      <c r="I45" s="134"/>
      <c r="J45" s="142">
        <v>9</v>
      </c>
      <c r="K45" s="134">
        <v>155.042</v>
      </c>
      <c r="L45" s="134">
        <v>122.74</v>
      </c>
      <c r="M45" s="134">
        <v>64.01100000000001</v>
      </c>
      <c r="N45" s="134">
        <f t="shared" si="13"/>
        <v>52.15170278637772</v>
      </c>
      <c r="O45" s="132" t="s">
        <v>209</v>
      </c>
      <c r="P45" s="134"/>
      <c r="Q45" s="134"/>
      <c r="R45" s="142"/>
      <c r="S45" s="134"/>
      <c r="T45" s="134"/>
      <c r="U45" s="134"/>
      <c r="V45" s="134">
        <f t="shared" si="10"/>
      </c>
      <c r="W45" s="134"/>
      <c r="X45" s="142">
        <v>6</v>
      </c>
      <c r="Y45" s="134">
        <v>181.38000000000002</v>
      </c>
      <c r="Z45" s="134">
        <v>165.04500000000002</v>
      </c>
      <c r="AA45" s="134">
        <v>171.429</v>
      </c>
      <c r="AB45" s="134">
        <f t="shared" si="11"/>
        <v>103.8680359901845</v>
      </c>
    </row>
    <row r="46" spans="1:28" s="132" customFormat="1" ht="11.25" customHeight="1">
      <c r="A46" s="132" t="s">
        <v>168</v>
      </c>
      <c r="B46" s="134"/>
      <c r="C46" s="134"/>
      <c r="D46" s="142">
        <v>6</v>
      </c>
      <c r="E46" s="134">
        <v>626.41697</v>
      </c>
      <c r="F46" s="134">
        <v>876.671</v>
      </c>
      <c r="G46" s="134">
        <v>740.643</v>
      </c>
      <c r="H46" s="134">
        <f t="shared" si="12"/>
        <v>84.48357479601812</v>
      </c>
      <c r="I46" s="134"/>
      <c r="J46" s="142">
        <v>9</v>
      </c>
      <c r="K46" s="134">
        <v>767.096</v>
      </c>
      <c r="L46" s="134">
        <v>820.2409999999999</v>
      </c>
      <c r="M46" s="134">
        <v>897.143</v>
      </c>
      <c r="N46" s="134">
        <f t="shared" si="13"/>
        <v>109.37553718967963</v>
      </c>
      <c r="O46" s="132" t="s">
        <v>210</v>
      </c>
      <c r="P46" s="134"/>
      <c r="Q46" s="134"/>
      <c r="R46" s="142"/>
      <c r="S46" s="134"/>
      <c r="T46" s="134"/>
      <c r="U46" s="134"/>
      <c r="V46" s="134">
        <f t="shared" si="10"/>
      </c>
      <c r="W46" s="134"/>
      <c r="X46" s="142">
        <v>8</v>
      </c>
      <c r="Y46" s="134">
        <v>417.551</v>
      </c>
      <c r="Z46" s="134">
        <v>348.87399999999997</v>
      </c>
      <c r="AA46" s="134">
        <v>403.793</v>
      </c>
      <c r="AB46" s="134">
        <f t="shared" si="11"/>
        <v>115.74178643292423</v>
      </c>
    </row>
    <row r="47" spans="1:28" s="132" customFormat="1" ht="11.25" customHeight="1">
      <c r="A47" s="132" t="s">
        <v>169</v>
      </c>
      <c r="B47" s="134"/>
      <c r="C47" s="134"/>
      <c r="D47" s="142">
        <v>9</v>
      </c>
      <c r="E47" s="134">
        <v>1.5537999999999998</v>
      </c>
      <c r="F47" s="134">
        <v>1.33</v>
      </c>
      <c r="G47" s="134">
        <v>2.404</v>
      </c>
      <c r="H47" s="134">
        <f t="shared" si="12"/>
        <v>180.7518796992481</v>
      </c>
      <c r="I47" s="134"/>
      <c r="J47" s="142">
        <v>9</v>
      </c>
      <c r="K47" s="134">
        <v>4.771000000000001</v>
      </c>
      <c r="L47" s="134">
        <v>3.708</v>
      </c>
      <c r="M47" s="134">
        <v>7.193</v>
      </c>
      <c r="N47" s="134">
        <f t="shared" si="13"/>
        <v>193.98597626752965</v>
      </c>
      <c r="O47" s="132" t="s">
        <v>211</v>
      </c>
      <c r="P47" s="134"/>
      <c r="Q47" s="134"/>
      <c r="R47" s="142"/>
      <c r="S47" s="134"/>
      <c r="T47" s="134"/>
      <c r="U47" s="134"/>
      <c r="V47" s="134">
        <f t="shared" si="10"/>
      </c>
      <c r="W47" s="134"/>
      <c r="X47" s="142">
        <v>8</v>
      </c>
      <c r="Y47" s="134">
        <v>60.12999999999999</v>
      </c>
      <c r="Z47" s="134">
        <v>43.800000000000004</v>
      </c>
      <c r="AA47" s="134">
        <v>43.685</v>
      </c>
      <c r="AB47" s="134">
        <f t="shared" si="11"/>
        <v>99.73744292237441</v>
      </c>
    </row>
    <row r="48" spans="1:28" s="132" customFormat="1" ht="11.25" customHeight="1">
      <c r="A48" s="132" t="s">
        <v>170</v>
      </c>
      <c r="B48" s="134"/>
      <c r="C48" s="134"/>
      <c r="D48" s="142">
        <v>7</v>
      </c>
      <c r="E48" s="134">
        <v>92.098</v>
      </c>
      <c r="F48" s="134">
        <v>130.066</v>
      </c>
      <c r="G48" s="134">
        <v>114.53</v>
      </c>
      <c r="H48" s="134">
        <f t="shared" si="12"/>
        <v>88.05529500407485</v>
      </c>
      <c r="I48" s="134"/>
      <c r="J48" s="142">
        <v>7</v>
      </c>
      <c r="K48" s="134">
        <v>237.08100000000002</v>
      </c>
      <c r="L48" s="134">
        <v>253.20000000000002</v>
      </c>
      <c r="M48" s="134">
        <v>185.55200000000002</v>
      </c>
      <c r="N48" s="134">
        <f t="shared" si="13"/>
        <v>73.28278041074249</v>
      </c>
      <c r="O48" s="132" t="s">
        <v>212</v>
      </c>
      <c r="P48" s="134"/>
      <c r="Q48" s="134"/>
      <c r="R48" s="142"/>
      <c r="S48" s="134"/>
      <c r="T48" s="134"/>
      <c r="U48" s="134"/>
      <c r="V48" s="134">
        <f t="shared" si="10"/>
      </c>
      <c r="W48" s="134"/>
      <c r="X48" s="142">
        <v>9</v>
      </c>
      <c r="Y48" s="134">
        <v>27.343</v>
      </c>
      <c r="Z48" s="134">
        <v>27.593</v>
      </c>
      <c r="AA48" s="134">
        <v>27.342</v>
      </c>
      <c r="AB48" s="134">
        <f t="shared" si="11"/>
        <v>99.09034900155837</v>
      </c>
    </row>
    <row r="49" spans="1:28" s="132" customFormat="1" ht="11.25" customHeight="1">
      <c r="A49" s="132" t="s">
        <v>298</v>
      </c>
      <c r="B49" s="134"/>
      <c r="C49" s="134"/>
      <c r="D49" s="142">
        <v>9</v>
      </c>
      <c r="E49" s="134">
        <v>7.887</v>
      </c>
      <c r="F49" s="134">
        <v>6.017</v>
      </c>
      <c r="G49" s="134">
        <v>5.79</v>
      </c>
      <c r="H49" s="134">
        <f t="shared" si="12"/>
        <v>96.22735582516204</v>
      </c>
      <c r="I49" s="134"/>
      <c r="J49" s="142">
        <v>9</v>
      </c>
      <c r="K49" s="134">
        <v>25.272</v>
      </c>
      <c r="L49" s="134">
        <v>19.937</v>
      </c>
      <c r="M49" s="134">
        <v>18.158</v>
      </c>
      <c r="N49" s="134">
        <f t="shared" si="13"/>
        <v>91.07689221046296</v>
      </c>
      <c r="O49" s="132" t="s">
        <v>213</v>
      </c>
      <c r="P49" s="134"/>
      <c r="Q49" s="134"/>
      <c r="R49" s="142"/>
      <c r="S49" s="134"/>
      <c r="T49" s="134"/>
      <c r="U49" s="134"/>
      <c r="V49" s="134">
        <f t="shared" si="10"/>
      </c>
      <c r="W49" s="134"/>
      <c r="X49" s="142">
        <v>3</v>
      </c>
      <c r="Y49" s="134">
        <v>115.47251600000001</v>
      </c>
      <c r="Z49" s="134">
        <v>105.947</v>
      </c>
      <c r="AA49" s="134"/>
      <c r="AB49" s="134">
        <f t="shared" si="11"/>
      </c>
    </row>
    <row r="50" spans="2:28" s="132" customFormat="1" ht="11.25" customHeight="1">
      <c r="B50" s="134"/>
      <c r="C50" s="134"/>
      <c r="D50" s="142"/>
      <c r="E50" s="134"/>
      <c r="F50" s="134"/>
      <c r="G50" s="134"/>
      <c r="H50" s="134"/>
      <c r="I50" s="134"/>
      <c r="J50" s="142"/>
      <c r="K50" s="134"/>
      <c r="L50" s="134"/>
      <c r="M50" s="134"/>
      <c r="N50" s="134"/>
      <c r="O50" s="132" t="s">
        <v>214</v>
      </c>
      <c r="P50" s="134"/>
      <c r="Q50" s="134"/>
      <c r="R50" s="142"/>
      <c r="S50" s="134"/>
      <c r="T50" s="134"/>
      <c r="U50" s="134"/>
      <c r="V50" s="134">
        <f t="shared" si="10"/>
      </c>
      <c r="W50" s="134"/>
      <c r="X50" s="142">
        <v>8</v>
      </c>
      <c r="Y50" s="134">
        <v>452.684</v>
      </c>
      <c r="Z50" s="134">
        <v>317.04900000000004</v>
      </c>
      <c r="AA50" s="134">
        <v>548.088</v>
      </c>
      <c r="AB50" s="134">
        <f t="shared" si="11"/>
        <v>172.87170121968526</v>
      </c>
    </row>
    <row r="51" spans="1:28" s="132" customFormat="1" ht="11.25" customHeight="1">
      <c r="A51" s="132" t="s">
        <v>171</v>
      </c>
      <c r="B51" s="134"/>
      <c r="C51" s="134"/>
      <c r="D51" s="142"/>
      <c r="E51" s="134"/>
      <c r="F51" s="134"/>
      <c r="G51" s="134"/>
      <c r="H51" s="134"/>
      <c r="I51" s="134"/>
      <c r="J51" s="142"/>
      <c r="K51" s="134"/>
      <c r="L51" s="134"/>
      <c r="M51" s="134"/>
      <c r="N51" s="134"/>
      <c r="O51" s="132" t="s">
        <v>334</v>
      </c>
      <c r="P51" s="134"/>
      <c r="Q51" s="134"/>
      <c r="R51" s="142"/>
      <c r="S51" s="134"/>
      <c r="T51" s="134"/>
      <c r="U51" s="134"/>
      <c r="V51" s="134">
        <f t="shared" si="10"/>
      </c>
      <c r="W51" s="134"/>
      <c r="X51" s="142">
        <v>9</v>
      </c>
      <c r="Y51" s="134">
        <v>17.136999999999997</v>
      </c>
      <c r="Z51" s="134">
        <v>16.650000000000002</v>
      </c>
      <c r="AA51" s="134">
        <v>16.305999999999997</v>
      </c>
      <c r="AB51" s="134">
        <f t="shared" si="11"/>
        <v>97.9339339339339</v>
      </c>
    </row>
    <row r="52" spans="1:28" s="132" customFormat="1" ht="11.25" customHeight="1">
      <c r="A52" s="132" t="s">
        <v>299</v>
      </c>
      <c r="B52" s="134"/>
      <c r="C52" s="134"/>
      <c r="D52" s="142">
        <v>8</v>
      </c>
      <c r="E52" s="134">
        <v>110.228</v>
      </c>
      <c r="F52" s="134">
        <v>120.101</v>
      </c>
      <c r="G52" s="134">
        <v>109.887</v>
      </c>
      <c r="H52" s="134">
        <f>IF(AND(F52&gt;0,G52&gt;0),G52*100/F52,"")</f>
        <v>91.49549129482686</v>
      </c>
      <c r="I52" s="134"/>
      <c r="J52" s="142">
        <v>8</v>
      </c>
      <c r="K52" s="134">
        <v>4074.027</v>
      </c>
      <c r="L52" s="134">
        <v>4237.009999999998</v>
      </c>
      <c r="M52" s="134">
        <v>5127.881000000001</v>
      </c>
      <c r="N52" s="134">
        <f>IF(AND(L52&gt;0,M52&gt;0),M52*100/L52,"")</f>
        <v>121.0259357424222</v>
      </c>
      <c r="O52" s="132" t="s">
        <v>215</v>
      </c>
      <c r="P52" s="134"/>
      <c r="Q52" s="134"/>
      <c r="R52" s="142"/>
      <c r="S52" s="134"/>
      <c r="T52" s="134"/>
      <c r="U52" s="134"/>
      <c r="V52" s="134">
        <f t="shared" si="10"/>
      </c>
      <c r="W52" s="134"/>
      <c r="X52" s="142">
        <v>9</v>
      </c>
      <c r="Y52" s="134">
        <v>116.55699999999999</v>
      </c>
      <c r="Z52" s="134">
        <v>174.04700000000003</v>
      </c>
      <c r="AA52" s="134">
        <v>36.763</v>
      </c>
      <c r="AB52" s="134">
        <f t="shared" si="11"/>
        <v>21.122455428706033</v>
      </c>
    </row>
    <row r="53" spans="1:28" s="132" customFormat="1" ht="11.25" customHeight="1">
      <c r="A53" s="132" t="s">
        <v>300</v>
      </c>
      <c r="B53" s="134"/>
      <c r="C53" s="134"/>
      <c r="D53" s="142">
        <v>8</v>
      </c>
      <c r="E53" s="134">
        <v>233.85009</v>
      </c>
      <c r="F53" s="134">
        <v>227.209</v>
      </c>
      <c r="G53" s="134">
        <v>220.249</v>
      </c>
      <c r="H53" s="134">
        <f>IF(AND(F53&gt;0,G53&gt;0),G53*100/F53,"")</f>
        <v>96.93674106219383</v>
      </c>
      <c r="I53" s="134"/>
      <c r="J53" s="142">
        <v>8</v>
      </c>
      <c r="K53" s="134">
        <v>9095.316</v>
      </c>
      <c r="L53" s="134">
        <v>7649.051000000001</v>
      </c>
      <c r="M53" s="134">
        <v>6550.218</v>
      </c>
      <c r="N53" s="134">
        <f>IF(AND(L53&gt;0,M53&gt;0),M53*100/L53,"")</f>
        <v>85.63438784759047</v>
      </c>
      <c r="O53" s="132" t="s">
        <v>216</v>
      </c>
      <c r="P53" s="134"/>
      <c r="Q53" s="134"/>
      <c r="R53" s="142"/>
      <c r="S53" s="134"/>
      <c r="T53" s="134"/>
      <c r="U53" s="134"/>
      <c r="V53" s="134">
        <f t="shared" si="10"/>
      </c>
      <c r="W53" s="134"/>
      <c r="X53" s="142">
        <v>6</v>
      </c>
      <c r="Y53" s="134">
        <v>48.830999999999996</v>
      </c>
      <c r="Z53" s="134">
        <v>45.421</v>
      </c>
      <c r="AA53" s="134">
        <v>32.522999999999996</v>
      </c>
      <c r="AB53" s="134">
        <f t="shared" si="11"/>
        <v>71.6034433411858</v>
      </c>
    </row>
    <row r="54" spans="1:28" s="132" customFormat="1" ht="11.25" customHeight="1">
      <c r="A54" s="132" t="s">
        <v>301</v>
      </c>
      <c r="B54" s="134"/>
      <c r="C54" s="134"/>
      <c r="D54" s="142">
        <v>8</v>
      </c>
      <c r="E54" s="134">
        <v>159.335</v>
      </c>
      <c r="F54" s="134">
        <v>170.914</v>
      </c>
      <c r="G54" s="134">
        <v>195.017</v>
      </c>
      <c r="H54" s="134">
        <f>IF(AND(F54&gt;0,G54&gt;0),G54*100/F54,"")</f>
        <v>114.1024140795956</v>
      </c>
      <c r="I54" s="134"/>
      <c r="J54" s="142">
        <v>8</v>
      </c>
      <c r="K54" s="134">
        <v>2197.299</v>
      </c>
      <c r="L54" s="134">
        <v>2005.8399999999997</v>
      </c>
      <c r="M54" s="134">
        <v>1255.519</v>
      </c>
      <c r="N54" s="134">
        <f>IF(AND(L54&gt;0,M54&gt;0),M54*100/L54,"")</f>
        <v>62.59317792047223</v>
      </c>
      <c r="O54" s="132" t="s">
        <v>335</v>
      </c>
      <c r="P54" s="134"/>
      <c r="Q54" s="134"/>
      <c r="R54" s="142"/>
      <c r="S54" s="134"/>
      <c r="T54" s="134"/>
      <c r="U54" s="134"/>
      <c r="V54" s="134">
        <f t="shared" si="10"/>
      </c>
      <c r="W54" s="134"/>
      <c r="X54" s="142">
        <v>9</v>
      </c>
      <c r="Y54" s="134">
        <v>313.283</v>
      </c>
      <c r="Z54" s="134">
        <v>263.59700000000004</v>
      </c>
      <c r="AA54" s="134">
        <v>312.67699999999996</v>
      </c>
      <c r="AB54" s="134">
        <f t="shared" si="11"/>
        <v>118.61933178298688</v>
      </c>
    </row>
    <row r="55" spans="2:28" s="132" customFormat="1" ht="11.25" customHeight="1">
      <c r="B55" s="134"/>
      <c r="C55" s="134"/>
      <c r="D55" s="142"/>
      <c r="E55" s="134"/>
      <c r="F55" s="134"/>
      <c r="G55" s="134"/>
      <c r="H55" s="134"/>
      <c r="I55" s="134"/>
      <c r="J55" s="142"/>
      <c r="K55" s="134"/>
      <c r="L55" s="134"/>
      <c r="M55" s="134"/>
      <c r="N55" s="134"/>
      <c r="O55" s="132" t="s">
        <v>336</v>
      </c>
      <c r="P55" s="134"/>
      <c r="Q55" s="134"/>
      <c r="R55" s="142"/>
      <c r="S55" s="134"/>
      <c r="T55" s="134"/>
      <c r="U55" s="134"/>
      <c r="V55" s="134">
        <f t="shared" si="10"/>
      </c>
      <c r="W55" s="134"/>
      <c r="X55" s="142">
        <v>9</v>
      </c>
      <c r="Y55" s="134">
        <v>5.0440000000000005</v>
      </c>
      <c r="Z55" s="134">
        <v>8.238999999999999</v>
      </c>
      <c r="AA55" s="134">
        <v>6.867000000000002</v>
      </c>
      <c r="AB55" s="134">
        <f t="shared" si="11"/>
        <v>83.3474936278675</v>
      </c>
    </row>
    <row r="56" spans="1:28" s="132" customFormat="1" ht="11.25" customHeight="1">
      <c r="A56" s="132" t="s">
        <v>132</v>
      </c>
      <c r="B56" s="134"/>
      <c r="C56" s="134"/>
      <c r="D56" s="142"/>
      <c r="E56" s="134"/>
      <c r="F56" s="134"/>
      <c r="G56" s="134"/>
      <c r="H56" s="134"/>
      <c r="I56" s="134"/>
      <c r="J56" s="142"/>
      <c r="K56" s="134"/>
      <c r="L56" s="134"/>
      <c r="M56" s="134"/>
      <c r="N56" s="134"/>
      <c r="P56" s="134"/>
      <c r="Q56" s="134"/>
      <c r="R56" s="142"/>
      <c r="S56" s="134"/>
      <c r="T56" s="134"/>
      <c r="U56" s="134"/>
      <c r="V56" s="134"/>
      <c r="W56" s="134"/>
      <c r="X56" s="142"/>
      <c r="Y56" s="134"/>
      <c r="Z56" s="134"/>
      <c r="AA56" s="134"/>
      <c r="AB56" s="134"/>
    </row>
    <row r="57" spans="1:28" s="132" customFormat="1" ht="11.25" customHeight="1">
      <c r="A57" s="132" t="s">
        <v>172</v>
      </c>
      <c r="B57" s="134"/>
      <c r="C57" s="134"/>
      <c r="D57" s="142">
        <v>11</v>
      </c>
      <c r="E57" s="134">
        <v>5.428</v>
      </c>
      <c r="F57" s="134">
        <v>5.997</v>
      </c>
      <c r="G57" s="134"/>
      <c r="H57" s="134">
        <f aca="true" t="shared" si="14" ref="H57:H78">IF(AND(F57&gt;0,G57&gt;0),G57*100/F57,"")</f>
      </c>
      <c r="I57" s="134"/>
      <c r="J57" s="142">
        <v>11</v>
      </c>
      <c r="K57" s="134">
        <v>185.23700000000002</v>
      </c>
      <c r="L57" s="134">
        <v>189.33</v>
      </c>
      <c r="M57" s="134"/>
      <c r="N57" s="134">
        <f aca="true" t="shared" si="15" ref="N57:N78">IF(AND(L57&gt;0,M57&gt;0),M57*100/L57,"")</f>
      </c>
      <c r="O57" s="132" t="s">
        <v>217</v>
      </c>
      <c r="P57" s="134"/>
      <c r="Q57" s="134"/>
      <c r="R57" s="142"/>
      <c r="S57" s="134"/>
      <c r="T57" s="134"/>
      <c r="U57" s="134"/>
      <c r="V57" s="134"/>
      <c r="W57" s="134"/>
      <c r="X57" s="142"/>
      <c r="Y57" s="134"/>
      <c r="Z57" s="134"/>
      <c r="AA57" s="134"/>
      <c r="AB57" s="134"/>
    </row>
    <row r="58" spans="1:28" s="132" customFormat="1" ht="11.25" customHeight="1">
      <c r="A58" s="132" t="s">
        <v>173</v>
      </c>
      <c r="B58" s="134"/>
      <c r="C58" s="134"/>
      <c r="D58" s="142">
        <v>7</v>
      </c>
      <c r="E58" s="134">
        <v>13.52</v>
      </c>
      <c r="F58" s="134">
        <v>12.889</v>
      </c>
      <c r="G58" s="134">
        <v>12.87</v>
      </c>
      <c r="H58" s="134">
        <f t="shared" si="14"/>
        <v>99.85258747769416</v>
      </c>
      <c r="I58" s="134"/>
      <c r="J58" s="142">
        <v>7</v>
      </c>
      <c r="K58" s="134">
        <v>62.17400000000001</v>
      </c>
      <c r="L58" s="134">
        <v>60.487</v>
      </c>
      <c r="M58" s="134">
        <v>49.462999999999994</v>
      </c>
      <c r="N58" s="134">
        <f t="shared" si="15"/>
        <v>81.77459619422353</v>
      </c>
      <c r="O58" s="132" t="s">
        <v>218</v>
      </c>
      <c r="P58" s="134"/>
      <c r="Q58" s="134"/>
      <c r="R58" s="142"/>
      <c r="S58" s="134"/>
      <c r="T58" s="134"/>
      <c r="U58" s="134"/>
      <c r="V58" s="134">
        <f>IF(AND(T58&gt;0,U58&gt;0),U58*100/T58,"")</f>
      </c>
      <c r="W58" s="134"/>
      <c r="X58" s="142">
        <v>9</v>
      </c>
      <c r="Y58" s="134">
        <v>307.49600000000004</v>
      </c>
      <c r="Z58" s="134">
        <v>292.394</v>
      </c>
      <c r="AA58" s="134">
        <v>330.507</v>
      </c>
      <c r="AB58" s="134">
        <f>IF(AND(Z58&gt;0,AA58&gt;0),AA58*100/Z58,"")</f>
        <v>113.03480919581112</v>
      </c>
    </row>
    <row r="59" spans="1:28" s="132" customFormat="1" ht="11.25" customHeight="1">
      <c r="A59" s="132" t="s">
        <v>174</v>
      </c>
      <c r="B59" s="134"/>
      <c r="C59" s="134"/>
      <c r="D59" s="142">
        <v>8</v>
      </c>
      <c r="E59" s="134">
        <v>33.705</v>
      </c>
      <c r="F59" s="134">
        <v>30.861</v>
      </c>
      <c r="G59" s="134">
        <v>32.083</v>
      </c>
      <c r="H59" s="134">
        <f t="shared" si="14"/>
        <v>103.95969022390719</v>
      </c>
      <c r="I59" s="134"/>
      <c r="J59" s="142">
        <v>8</v>
      </c>
      <c r="K59" s="134">
        <v>1076.7330000000002</v>
      </c>
      <c r="L59" s="134">
        <v>932.528</v>
      </c>
      <c r="M59" s="134">
        <v>1026.188</v>
      </c>
      <c r="N59" s="134">
        <f t="shared" si="15"/>
        <v>110.04366624916358</v>
      </c>
      <c r="O59" s="132" t="s">
        <v>337</v>
      </c>
      <c r="P59" s="134"/>
      <c r="Q59" s="134"/>
      <c r="R59" s="142"/>
      <c r="S59" s="134"/>
      <c r="T59" s="134"/>
      <c r="U59" s="134"/>
      <c r="V59" s="134">
        <f>IF(AND(T59&gt;0,U59&gt;0),U59*100/T59,"")</f>
      </c>
      <c r="W59" s="134"/>
      <c r="X59" s="142">
        <v>9</v>
      </c>
      <c r="Y59" s="134">
        <v>5778.5289999999995</v>
      </c>
      <c r="Z59" s="134">
        <v>5608.932</v>
      </c>
      <c r="AA59" s="134">
        <v>4772.287</v>
      </c>
      <c r="AB59" s="134">
        <f>IF(AND(Z59&gt;0,AA59&gt;0),AA59*100/Z59,"")</f>
        <v>85.08370220926194</v>
      </c>
    </row>
    <row r="60" spans="1:28" s="132" customFormat="1" ht="11.25" customHeight="1">
      <c r="A60" s="132" t="s">
        <v>175</v>
      </c>
      <c r="B60" s="134"/>
      <c r="C60" s="134"/>
      <c r="D60" s="142">
        <v>9</v>
      </c>
      <c r="E60" s="134">
        <v>23.202</v>
      </c>
      <c r="F60" s="134">
        <v>21.413</v>
      </c>
      <c r="G60" s="134">
        <v>21.588</v>
      </c>
      <c r="H60" s="134">
        <f t="shared" si="14"/>
        <v>100.817260542661</v>
      </c>
      <c r="I60" s="134"/>
      <c r="J60" s="142">
        <v>9</v>
      </c>
      <c r="K60" s="134">
        <v>1318.061</v>
      </c>
      <c r="L60" s="134">
        <v>997.3969999999999</v>
      </c>
      <c r="M60" s="134">
        <v>1149.859</v>
      </c>
      <c r="N60" s="134">
        <f t="shared" si="15"/>
        <v>115.28598943048756</v>
      </c>
      <c r="O60" s="132" t="s">
        <v>338</v>
      </c>
      <c r="P60" s="134"/>
      <c r="Q60" s="134"/>
      <c r="R60" s="142"/>
      <c r="S60" s="134"/>
      <c r="T60" s="134"/>
      <c r="U60" s="134"/>
      <c r="V60" s="134">
        <f>IF(AND(T60&gt;0,U60&gt;0),U60*100/T60,"")</f>
      </c>
      <c r="W60" s="134"/>
      <c r="X60" s="142">
        <v>9</v>
      </c>
      <c r="Y60" s="134">
        <v>40103.651</v>
      </c>
      <c r="Z60" s="134">
        <v>41068.878</v>
      </c>
      <c r="AA60" s="134">
        <v>35169.17600000001</v>
      </c>
      <c r="AB60" s="134">
        <f>IF(AND(Z60&gt;0,AA60&gt;0),AA60*100/Z60,"")</f>
        <v>85.63461607107944</v>
      </c>
    </row>
    <row r="61" spans="1:28" s="132" customFormat="1" ht="11.25" customHeight="1">
      <c r="A61" s="132" t="s">
        <v>176</v>
      </c>
      <c r="B61" s="134"/>
      <c r="C61" s="134"/>
      <c r="D61" s="142">
        <v>9</v>
      </c>
      <c r="E61" s="134">
        <v>19.069</v>
      </c>
      <c r="F61" s="134">
        <v>16.083</v>
      </c>
      <c r="G61" s="134">
        <v>16.324</v>
      </c>
      <c r="H61" s="134">
        <f t="shared" si="14"/>
        <v>101.49847665236587</v>
      </c>
      <c r="I61" s="134"/>
      <c r="J61" s="142">
        <v>9</v>
      </c>
      <c r="K61" s="134">
        <v>648.322</v>
      </c>
      <c r="L61" s="134">
        <v>527.9469999999999</v>
      </c>
      <c r="M61" s="134">
        <v>514.924</v>
      </c>
      <c r="N61" s="134">
        <f t="shared" si="15"/>
        <v>97.53327512041929</v>
      </c>
      <c r="O61" s="132" t="s">
        <v>339</v>
      </c>
      <c r="P61" s="134"/>
      <c r="Q61" s="134"/>
      <c r="R61" s="142"/>
      <c r="S61" s="134"/>
      <c r="T61" s="134"/>
      <c r="U61" s="134"/>
      <c r="V61" s="134">
        <f>IF(AND(T61&gt;0,U61&gt;0),U61*100/T61,"")</f>
      </c>
      <c r="W61" s="134"/>
      <c r="X61" s="142">
        <v>8</v>
      </c>
      <c r="Y61" s="134">
        <v>0.8</v>
      </c>
      <c r="Z61" s="134">
        <v>0.7160000000000001</v>
      </c>
      <c r="AA61" s="134">
        <v>0.41400000000000003</v>
      </c>
      <c r="AB61" s="134">
        <f>IF(AND(Z61&gt;0,AA61&gt;0),AA61*100/Z61,"")</f>
        <v>57.82122905027933</v>
      </c>
    </row>
    <row r="62" spans="1:28" s="132" customFormat="1" ht="11.25" customHeight="1">
      <c r="A62" s="132" t="s">
        <v>133</v>
      </c>
      <c r="B62" s="134"/>
      <c r="C62" s="134"/>
      <c r="D62" s="142">
        <v>5</v>
      </c>
      <c r="E62" s="134">
        <v>9.595</v>
      </c>
      <c r="F62" s="134">
        <v>9.48994</v>
      </c>
      <c r="G62" s="134">
        <v>9.195</v>
      </c>
      <c r="H62" s="134">
        <f t="shared" si="14"/>
        <v>96.89207729448236</v>
      </c>
      <c r="I62" s="134"/>
      <c r="J62" s="142">
        <v>5</v>
      </c>
      <c r="K62" s="134">
        <v>823.93</v>
      </c>
      <c r="L62" s="134">
        <v>830.8380000000001</v>
      </c>
      <c r="M62" s="134">
        <v>754.789</v>
      </c>
      <c r="N62" s="134">
        <f t="shared" si="15"/>
        <v>90.84671139259397</v>
      </c>
      <c r="P62" s="134"/>
      <c r="Q62" s="134"/>
      <c r="R62" s="142"/>
      <c r="S62" s="134"/>
      <c r="T62" s="134"/>
      <c r="U62" s="134"/>
      <c r="V62" s="134"/>
      <c r="W62" s="134"/>
      <c r="X62" s="142"/>
      <c r="Y62" s="134"/>
      <c r="Z62" s="134"/>
      <c r="AA62" s="134"/>
      <c r="AB62" s="134"/>
    </row>
    <row r="63" spans="1:28" s="132" customFormat="1" ht="11.25" customHeight="1">
      <c r="A63" s="132" t="s">
        <v>177</v>
      </c>
      <c r="B63" s="134"/>
      <c r="C63" s="134"/>
      <c r="D63" s="142">
        <v>9</v>
      </c>
      <c r="E63" s="134">
        <v>42.098</v>
      </c>
      <c r="F63" s="134">
        <v>31.474</v>
      </c>
      <c r="G63" s="134">
        <v>35.994</v>
      </c>
      <c r="H63" s="134">
        <f t="shared" si="14"/>
        <v>114.36105992247569</v>
      </c>
      <c r="I63" s="134"/>
      <c r="J63" s="142">
        <v>9</v>
      </c>
      <c r="K63" s="134">
        <v>3562.768</v>
      </c>
      <c r="L63" s="134">
        <v>2521.52</v>
      </c>
      <c r="M63" s="134">
        <v>2782.1900000000005</v>
      </c>
      <c r="N63" s="134">
        <f t="shared" si="15"/>
        <v>110.3378121133285</v>
      </c>
      <c r="O63" s="132" t="s">
        <v>219</v>
      </c>
      <c r="P63" s="134"/>
      <c r="Q63" s="134"/>
      <c r="R63" s="142"/>
      <c r="S63" s="134"/>
      <c r="T63" s="134"/>
      <c r="U63" s="134"/>
      <c r="V63" s="134"/>
      <c r="W63" s="134"/>
      <c r="X63" s="142"/>
      <c r="Y63" s="134"/>
      <c r="Z63" s="134"/>
      <c r="AA63" s="134"/>
      <c r="AB63" s="134"/>
    </row>
    <row r="64" spans="1:28" s="132" customFormat="1" ht="11.25" customHeight="1">
      <c r="A64" s="132" t="s">
        <v>178</v>
      </c>
      <c r="B64" s="134"/>
      <c r="C64" s="134"/>
      <c r="D64" s="142">
        <v>9</v>
      </c>
      <c r="E64" s="134">
        <v>4.067</v>
      </c>
      <c r="F64" s="134">
        <v>4.929</v>
      </c>
      <c r="G64" s="134">
        <v>4.725</v>
      </c>
      <c r="H64" s="134">
        <f t="shared" si="14"/>
        <v>95.86122945830796</v>
      </c>
      <c r="I64" s="134"/>
      <c r="J64" s="142">
        <v>9</v>
      </c>
      <c r="K64" s="134">
        <v>385.338</v>
      </c>
      <c r="L64" s="134">
        <v>379.271</v>
      </c>
      <c r="M64" s="134">
        <v>395.74499999999995</v>
      </c>
      <c r="N64" s="134">
        <f t="shared" si="15"/>
        <v>104.34359600391275</v>
      </c>
      <c r="O64" s="132" t="s">
        <v>220</v>
      </c>
      <c r="P64" s="134"/>
      <c r="Q64" s="134"/>
      <c r="R64" s="142"/>
      <c r="S64" s="134"/>
      <c r="T64" s="134"/>
      <c r="U64" s="134"/>
      <c r="V64" s="134">
        <f>IF(AND(T64&gt;0,U64&gt;0),U64*100/T64,"")</f>
      </c>
      <c r="W64" s="134"/>
      <c r="X64" s="142">
        <v>9</v>
      </c>
      <c r="Y64" s="134">
        <v>718.192</v>
      </c>
      <c r="Z64" s="134">
        <v>407.637</v>
      </c>
      <c r="AA64" s="134">
        <v>387.727</v>
      </c>
      <c r="AB64" s="134">
        <f>IF(AND(Z64&gt;0,AA64&gt;0),AA64*100/Z64,"")</f>
        <v>95.11575249548004</v>
      </c>
    </row>
    <row r="65" spans="1:28" s="132" customFormat="1" ht="11.25" customHeight="1">
      <c r="A65" s="132" t="s">
        <v>179</v>
      </c>
      <c r="B65" s="134"/>
      <c r="C65" s="134"/>
      <c r="D65" s="142">
        <v>7</v>
      </c>
      <c r="E65" s="134">
        <v>56.18107</v>
      </c>
      <c r="F65" s="134">
        <v>45.357</v>
      </c>
      <c r="G65" s="134">
        <v>49.914</v>
      </c>
      <c r="H65" s="134">
        <f t="shared" si="14"/>
        <v>110.04696077782924</v>
      </c>
      <c r="I65" s="134"/>
      <c r="J65" s="142">
        <v>12</v>
      </c>
      <c r="K65" s="134">
        <v>4775.378000000001</v>
      </c>
      <c r="L65" s="134">
        <v>3726.633</v>
      </c>
      <c r="M65" s="134"/>
      <c r="N65" s="134">
        <f t="shared" si="15"/>
      </c>
      <c r="O65" s="132" t="s">
        <v>221</v>
      </c>
      <c r="P65" s="134"/>
      <c r="Q65" s="134"/>
      <c r="R65" s="142"/>
      <c r="S65" s="134"/>
      <c r="T65" s="134"/>
      <c r="U65" s="134"/>
      <c r="V65" s="134">
        <f>IF(AND(T65&gt;0,U65&gt;0),U65*100/T65,"")</f>
      </c>
      <c r="W65" s="134"/>
      <c r="X65" s="142">
        <v>9</v>
      </c>
      <c r="Y65" s="134">
        <v>7543.039</v>
      </c>
      <c r="Z65" s="134">
        <v>3532.4300000000003</v>
      </c>
      <c r="AA65" s="134">
        <v>3947.1200000000003</v>
      </c>
      <c r="AB65" s="134">
        <f>IF(AND(Z65&gt;0,AA65&gt;0),AA65*100/Z65,"")</f>
        <v>111.73951076171362</v>
      </c>
    </row>
    <row r="66" spans="1:28" s="132" customFormat="1" ht="11.25" customHeight="1">
      <c r="A66" s="132" t="s">
        <v>302</v>
      </c>
      <c r="B66" s="134"/>
      <c r="C66" s="134"/>
      <c r="D66" s="142">
        <v>6</v>
      </c>
      <c r="E66" s="134">
        <v>34.916</v>
      </c>
      <c r="F66" s="134">
        <v>24.617</v>
      </c>
      <c r="G66" s="134">
        <v>28.827</v>
      </c>
      <c r="H66" s="134">
        <f t="shared" si="14"/>
        <v>117.10200268107405</v>
      </c>
      <c r="I66" s="134"/>
      <c r="J66" s="142">
        <v>9</v>
      </c>
      <c r="K66" s="134">
        <v>3040.603</v>
      </c>
      <c r="L66" s="134">
        <v>1941.455</v>
      </c>
      <c r="M66" s="134">
        <v>2366.27</v>
      </c>
      <c r="N66" s="134">
        <f t="shared" si="15"/>
        <v>121.88126946027593</v>
      </c>
      <c r="O66" s="132" t="s">
        <v>222</v>
      </c>
      <c r="P66" s="134"/>
      <c r="Q66" s="134"/>
      <c r="R66" s="142"/>
      <c r="S66" s="134"/>
      <c r="T66" s="134"/>
      <c r="U66" s="134"/>
      <c r="V66" s="134">
        <f>IF(AND(T66&gt;0,U66&gt;0),U66*100/T66,"")</f>
      </c>
      <c r="W66" s="134"/>
      <c r="X66" s="142">
        <v>9</v>
      </c>
      <c r="Y66" s="134">
        <v>1492.0690000000002</v>
      </c>
      <c r="Z66" s="134">
        <v>672.1030000000001</v>
      </c>
      <c r="AA66" s="134">
        <v>758.5160000000001</v>
      </c>
      <c r="AB66" s="134">
        <f>IF(AND(Z66&gt;0,AA66&gt;0),AA66*100/Z66,"")</f>
        <v>112.85710672322546</v>
      </c>
    </row>
    <row r="67" spans="1:14" s="132" customFormat="1" ht="11.25" customHeight="1">
      <c r="A67" s="132" t="s">
        <v>303</v>
      </c>
      <c r="B67" s="134"/>
      <c r="C67" s="134"/>
      <c r="D67" s="142">
        <v>5</v>
      </c>
      <c r="E67" s="134">
        <v>23.82</v>
      </c>
      <c r="F67" s="134">
        <v>22.523</v>
      </c>
      <c r="G67" s="134">
        <v>21.218</v>
      </c>
      <c r="H67" s="134">
        <f t="shared" si="14"/>
        <v>94.20592283443592</v>
      </c>
      <c r="I67" s="134"/>
      <c r="J67" s="142">
        <v>6</v>
      </c>
      <c r="K67" s="134">
        <v>1571.222</v>
      </c>
      <c r="L67" s="134">
        <v>1572.8849999999998</v>
      </c>
      <c r="M67" s="134">
        <v>1413.786</v>
      </c>
      <c r="N67" s="134">
        <f t="shared" si="15"/>
        <v>89.8848930468534</v>
      </c>
    </row>
    <row r="68" spans="1:14" s="132" customFormat="1" ht="11.25" customHeight="1">
      <c r="A68" s="132" t="s">
        <v>180</v>
      </c>
      <c r="B68" s="134"/>
      <c r="C68" s="134"/>
      <c r="D68" s="142">
        <v>7</v>
      </c>
      <c r="E68" s="134">
        <v>2.247</v>
      </c>
      <c r="F68" s="134">
        <v>3.008</v>
      </c>
      <c r="G68" s="134">
        <v>2.38</v>
      </c>
      <c r="H68" s="134">
        <f t="shared" si="14"/>
        <v>79.12234042553192</v>
      </c>
      <c r="I68" s="134"/>
      <c r="J68" s="142">
        <v>9</v>
      </c>
      <c r="K68" s="134">
        <v>101.57</v>
      </c>
      <c r="L68" s="134">
        <v>86.54099999999998</v>
      </c>
      <c r="M68" s="134">
        <v>77.182</v>
      </c>
      <c r="N68" s="134">
        <f t="shared" si="15"/>
        <v>89.18547278168731</v>
      </c>
    </row>
    <row r="69" spans="1:28" s="132" customFormat="1" ht="11.25" customHeight="1">
      <c r="A69" s="132" t="s">
        <v>181</v>
      </c>
      <c r="B69" s="134"/>
      <c r="C69" s="134"/>
      <c r="D69" s="142">
        <v>8</v>
      </c>
      <c r="E69" s="134">
        <v>7.22</v>
      </c>
      <c r="F69" s="134">
        <v>7.289</v>
      </c>
      <c r="G69" s="134">
        <v>7.218</v>
      </c>
      <c r="H69" s="134">
        <f t="shared" si="14"/>
        <v>99.02592948278227</v>
      </c>
      <c r="I69" s="134"/>
      <c r="J69" s="142">
        <v>8</v>
      </c>
      <c r="K69" s="134">
        <v>360.62100000000004</v>
      </c>
      <c r="L69" s="134">
        <v>325.19899999999996</v>
      </c>
      <c r="M69" s="134">
        <v>327.43</v>
      </c>
      <c r="N69" s="134">
        <f t="shared" si="15"/>
        <v>100.68604146999223</v>
      </c>
      <c r="O69" s="118" t="s">
        <v>124</v>
      </c>
      <c r="P69" s="119"/>
      <c r="Q69" s="119"/>
      <c r="R69" s="119"/>
      <c r="S69" s="119"/>
      <c r="T69" s="119"/>
      <c r="U69" s="119"/>
      <c r="V69" s="119"/>
      <c r="W69" s="119"/>
      <c r="X69" s="119" t="s">
        <v>125</v>
      </c>
      <c r="Y69" s="119"/>
      <c r="Z69" s="119"/>
      <c r="AA69" s="119" t="s">
        <v>131</v>
      </c>
      <c r="AB69" s="119"/>
    </row>
    <row r="70" spans="1:28" s="132" customFormat="1" ht="11.25" customHeight="1" thickBot="1">
      <c r="A70" s="132" t="s">
        <v>182</v>
      </c>
      <c r="B70" s="134"/>
      <c r="C70" s="134"/>
      <c r="D70" s="142">
        <v>8</v>
      </c>
      <c r="E70" s="134">
        <v>14.947</v>
      </c>
      <c r="F70" s="134">
        <v>15.02414</v>
      </c>
      <c r="G70" s="134">
        <v>14.09314</v>
      </c>
      <c r="H70" s="134">
        <f t="shared" si="14"/>
        <v>93.80330587973755</v>
      </c>
      <c r="I70" s="134"/>
      <c r="J70" s="142">
        <v>6</v>
      </c>
      <c r="K70" s="134">
        <v>208.79700000000003</v>
      </c>
      <c r="L70" s="134">
        <v>210.135</v>
      </c>
      <c r="M70" s="134"/>
      <c r="N70" s="134">
        <f t="shared" si="15"/>
      </c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</row>
    <row r="71" spans="1:28" s="132" customFormat="1" ht="11.25" customHeight="1" thickBot="1">
      <c r="A71" s="132" t="s">
        <v>183</v>
      </c>
      <c r="B71" s="134"/>
      <c r="C71" s="134"/>
      <c r="D71" s="142">
        <v>5</v>
      </c>
      <c r="E71" s="134">
        <v>8.70792</v>
      </c>
      <c r="F71" s="134">
        <v>7.396</v>
      </c>
      <c r="G71" s="134"/>
      <c r="H71" s="134">
        <f t="shared" si="14"/>
      </c>
      <c r="I71" s="134"/>
      <c r="J71" s="142">
        <v>5</v>
      </c>
      <c r="K71" s="134">
        <v>206.91100000000003</v>
      </c>
      <c r="L71" s="134">
        <v>173.67399999999998</v>
      </c>
      <c r="M71" s="134"/>
      <c r="N71" s="134">
        <f t="shared" si="15"/>
      </c>
      <c r="O71" s="120"/>
      <c r="P71" s="121"/>
      <c r="Q71" s="119"/>
      <c r="R71" s="220" t="s">
        <v>126</v>
      </c>
      <c r="S71" s="221"/>
      <c r="T71" s="221"/>
      <c r="U71" s="221"/>
      <c r="V71" s="222"/>
      <c r="W71" s="119"/>
      <c r="X71" s="220" t="s">
        <v>127</v>
      </c>
      <c r="Y71" s="221"/>
      <c r="Z71" s="221"/>
      <c r="AA71" s="221"/>
      <c r="AB71" s="222"/>
    </row>
    <row r="72" spans="1:28" s="132" customFormat="1" ht="11.25" customHeight="1">
      <c r="A72" s="132" t="s">
        <v>184</v>
      </c>
      <c r="B72" s="134"/>
      <c r="C72" s="134"/>
      <c r="D72" s="142">
        <v>8</v>
      </c>
      <c r="E72" s="134">
        <v>29.826</v>
      </c>
      <c r="F72" s="134">
        <v>29.359</v>
      </c>
      <c r="G72" s="134">
        <v>24.874</v>
      </c>
      <c r="H72" s="134">
        <f t="shared" si="14"/>
        <v>84.72359412786538</v>
      </c>
      <c r="I72" s="134"/>
      <c r="J72" s="142">
        <v>8</v>
      </c>
      <c r="K72" s="134">
        <v>315.72299999999996</v>
      </c>
      <c r="L72" s="134">
        <v>270.643</v>
      </c>
      <c r="M72" s="134">
        <v>210.54399999999998</v>
      </c>
      <c r="N72" s="134">
        <f t="shared" si="15"/>
        <v>77.79399430245748</v>
      </c>
      <c r="O72" s="122" t="s">
        <v>128</v>
      </c>
      <c r="P72" s="123"/>
      <c r="Q72" s="119"/>
      <c r="R72" s="120"/>
      <c r="S72" s="124" t="s">
        <v>129</v>
      </c>
      <c r="T72" s="124" t="s">
        <v>129</v>
      </c>
      <c r="U72" s="124" t="s">
        <v>130</v>
      </c>
      <c r="V72" s="125">
        <f>U73</f>
        <v>2024</v>
      </c>
      <c r="W72" s="119"/>
      <c r="X72" s="120"/>
      <c r="Y72" s="124" t="s">
        <v>129</v>
      </c>
      <c r="Z72" s="124" t="s">
        <v>129</v>
      </c>
      <c r="AA72" s="124" t="s">
        <v>130</v>
      </c>
      <c r="AB72" s="125">
        <f>AA73</f>
        <v>2024</v>
      </c>
    </row>
    <row r="73" spans="1:28" s="132" customFormat="1" ht="11.25" customHeight="1" thickBot="1">
      <c r="A73" s="132" t="s">
        <v>185</v>
      </c>
      <c r="B73" s="134"/>
      <c r="C73" s="134"/>
      <c r="D73" s="142">
        <v>8</v>
      </c>
      <c r="E73" s="134">
        <v>3.852</v>
      </c>
      <c r="F73" s="134">
        <v>4.165</v>
      </c>
      <c r="G73" s="134">
        <v>4.14</v>
      </c>
      <c r="H73" s="134">
        <f t="shared" si="14"/>
        <v>99.39975990396157</v>
      </c>
      <c r="I73" s="134"/>
      <c r="J73" s="142">
        <v>8</v>
      </c>
      <c r="K73" s="134">
        <v>199.176</v>
      </c>
      <c r="L73" s="134">
        <v>158.37599999999998</v>
      </c>
      <c r="M73" s="134">
        <v>154.133</v>
      </c>
      <c r="N73" s="134">
        <f t="shared" si="15"/>
        <v>97.32093246451484</v>
      </c>
      <c r="O73" s="137"/>
      <c r="P73" s="138"/>
      <c r="Q73" s="119"/>
      <c r="R73" s="139" t="s">
        <v>289</v>
      </c>
      <c r="S73" s="140">
        <f>U73-2</f>
        <v>2022</v>
      </c>
      <c r="T73" s="140">
        <f>U73-1</f>
        <v>2023</v>
      </c>
      <c r="U73" s="140">
        <v>2024</v>
      </c>
      <c r="V73" s="131" t="str">
        <f>CONCATENATE(T73,"=100")</f>
        <v>2023=100</v>
      </c>
      <c r="W73" s="119"/>
      <c r="X73" s="139" t="s">
        <v>289</v>
      </c>
      <c r="Y73" s="140">
        <f>AA73-2</f>
        <v>2022</v>
      </c>
      <c r="Z73" s="140">
        <f>AA73-1</f>
        <v>2023</v>
      </c>
      <c r="AA73" s="140">
        <v>2024</v>
      </c>
      <c r="AB73" s="131" t="str">
        <f>CONCATENATE(Z73,"=100")</f>
        <v>2023=100</v>
      </c>
    </row>
    <row r="74" spans="1:28" s="132" customFormat="1" ht="11.25" customHeight="1">
      <c r="A74" s="132" t="s">
        <v>186</v>
      </c>
      <c r="B74" s="134"/>
      <c r="C74" s="134"/>
      <c r="D74" s="142">
        <v>6</v>
      </c>
      <c r="E74" s="134">
        <v>13.627</v>
      </c>
      <c r="F74" s="134">
        <v>11.025</v>
      </c>
      <c r="G74" s="134">
        <v>11.243</v>
      </c>
      <c r="H74" s="134">
        <f t="shared" si="14"/>
        <v>101.97732426303854</v>
      </c>
      <c r="I74" s="134"/>
      <c r="J74" s="142">
        <v>9</v>
      </c>
      <c r="K74" s="134">
        <v>817.046</v>
      </c>
      <c r="L74" s="134">
        <v>634.3810000000001</v>
      </c>
      <c r="M74" s="134">
        <v>683.1850000000001</v>
      </c>
      <c r="N74" s="134">
        <f t="shared" si="15"/>
        <v>107.69316861633622</v>
      </c>
      <c r="R74" s="133"/>
      <c r="S74" s="134"/>
      <c r="T74" s="134"/>
      <c r="U74" s="134"/>
      <c r="V74" s="134">
        <f>IF(AND(T74&gt;0,U74&gt;0),U74*100/T74,"")</f>
      </c>
      <c r="W74" s="133"/>
      <c r="X74" s="133"/>
      <c r="Y74" s="134"/>
      <c r="Z74" s="134"/>
      <c r="AA74" s="134"/>
      <c r="AB74" s="134">
        <f>IF(AND(Z74&gt;0,AA74&gt;0),AA74*100/Z74,"")</f>
      </c>
    </row>
    <row r="75" spans="1:28" s="132" customFormat="1" ht="11.25" customHeight="1">
      <c r="A75" s="132" t="s">
        <v>187</v>
      </c>
      <c r="B75" s="134"/>
      <c r="C75" s="134"/>
      <c r="D75" s="142">
        <v>8</v>
      </c>
      <c r="E75" s="134">
        <v>7.47767</v>
      </c>
      <c r="F75" s="134">
        <v>6.979</v>
      </c>
      <c r="G75" s="134">
        <v>7.204</v>
      </c>
      <c r="H75" s="134">
        <f t="shared" si="14"/>
        <v>103.22395758704685</v>
      </c>
      <c r="I75" s="134"/>
      <c r="J75" s="142">
        <v>8</v>
      </c>
      <c r="K75" s="134">
        <v>359.23699999999997</v>
      </c>
      <c r="L75" s="134">
        <v>329.29600000000005</v>
      </c>
      <c r="M75" s="134">
        <v>309.901</v>
      </c>
      <c r="N75" s="134">
        <f t="shared" si="15"/>
        <v>94.11016228560322</v>
      </c>
      <c r="O75" s="132" t="s">
        <v>132</v>
      </c>
      <c r="R75" s="142"/>
      <c r="S75" s="134"/>
      <c r="T75" s="134"/>
      <c r="U75" s="134"/>
      <c r="V75" s="134">
        <f aca="true" t="shared" si="16" ref="V75:V83">IF(AND(T75&gt;0,U75&gt;0),U75*100/T75,"")</f>
      </c>
      <c r="W75" s="133"/>
      <c r="X75" s="142"/>
      <c r="Y75" s="134"/>
      <c r="Z75" s="134"/>
      <c r="AA75" s="134"/>
      <c r="AB75" s="134">
        <f aca="true" t="shared" si="17" ref="AB75:AB83">IF(AND(Z75&gt;0,AA75&gt;0),AA75*100/Z75,"")</f>
      </c>
    </row>
    <row r="76" spans="1:28" s="132" customFormat="1" ht="11.25" customHeight="1">
      <c r="A76" s="132" t="s">
        <v>188</v>
      </c>
      <c r="B76" s="134"/>
      <c r="C76" s="134"/>
      <c r="D76" s="142">
        <v>8</v>
      </c>
      <c r="E76" s="134">
        <v>25.970010000000002</v>
      </c>
      <c r="F76" s="134">
        <v>22.528</v>
      </c>
      <c r="G76" s="134">
        <v>22.587</v>
      </c>
      <c r="H76" s="134">
        <f t="shared" si="14"/>
        <v>100.26189630681817</v>
      </c>
      <c r="I76" s="134"/>
      <c r="J76" s="142">
        <v>8</v>
      </c>
      <c r="K76" s="134">
        <v>1420.511</v>
      </c>
      <c r="L76" s="134">
        <v>1131.6219999999998</v>
      </c>
      <c r="M76" s="134">
        <v>1147.219</v>
      </c>
      <c r="N76" s="134">
        <f t="shared" si="15"/>
        <v>101.37828709586772</v>
      </c>
      <c r="O76" s="132" t="s">
        <v>133</v>
      </c>
      <c r="P76" s="134"/>
      <c r="Q76" s="134"/>
      <c r="R76" s="142">
        <v>9</v>
      </c>
      <c r="S76" s="134">
        <v>9.48994</v>
      </c>
      <c r="T76" s="134">
        <v>9.195</v>
      </c>
      <c r="U76" s="134">
        <v>9.195</v>
      </c>
      <c r="V76" s="134">
        <f t="shared" si="16"/>
        <v>100</v>
      </c>
      <c r="W76" s="134"/>
      <c r="X76" s="142">
        <v>5</v>
      </c>
      <c r="Y76" s="134">
        <v>830.8380000000001</v>
      </c>
      <c r="Z76" s="134">
        <v>754.789</v>
      </c>
      <c r="AA76" s="134"/>
      <c r="AB76" s="134">
        <f t="shared" si="17"/>
      </c>
    </row>
    <row r="77" spans="1:28" s="132" customFormat="1" ht="11.25" customHeight="1">
      <c r="A77" s="132" t="s">
        <v>189</v>
      </c>
      <c r="B77" s="134"/>
      <c r="C77" s="134"/>
      <c r="D77" s="142">
        <v>5</v>
      </c>
      <c r="E77" s="134">
        <v>8.228</v>
      </c>
      <c r="F77" s="134">
        <v>7.491</v>
      </c>
      <c r="G77" s="134">
        <v>6.878</v>
      </c>
      <c r="H77" s="134">
        <f t="shared" si="14"/>
        <v>91.81684688292617</v>
      </c>
      <c r="I77" s="134"/>
      <c r="J77" s="142">
        <v>5</v>
      </c>
      <c r="K77" s="134">
        <v>150.55599999999998</v>
      </c>
      <c r="L77" s="134">
        <v>142.735</v>
      </c>
      <c r="M77" s="134">
        <v>129.04500000000002</v>
      </c>
      <c r="N77" s="134">
        <f t="shared" si="15"/>
        <v>90.40879952359268</v>
      </c>
      <c r="O77" s="132" t="s">
        <v>328</v>
      </c>
      <c r="P77" s="134"/>
      <c r="Q77" s="134"/>
      <c r="R77" s="142">
        <v>9</v>
      </c>
      <c r="S77" s="134">
        <v>44.5</v>
      </c>
      <c r="T77" s="134">
        <v>45.28</v>
      </c>
      <c r="U77" s="134">
        <v>45.5</v>
      </c>
      <c r="V77" s="134">
        <f t="shared" si="16"/>
        <v>100.48586572438163</v>
      </c>
      <c r="W77" s="134"/>
      <c r="X77" s="142">
        <v>6</v>
      </c>
      <c r="Y77" s="134">
        <v>144.953</v>
      </c>
      <c r="Z77" s="134">
        <v>147.82039999999998</v>
      </c>
      <c r="AA77" s="134"/>
      <c r="AB77" s="134">
        <f t="shared" si="17"/>
      </c>
    </row>
    <row r="78" spans="1:28" s="132" customFormat="1" ht="11.25" customHeight="1">
      <c r="A78" s="132" t="s">
        <v>304</v>
      </c>
      <c r="B78" s="134"/>
      <c r="C78" s="134"/>
      <c r="D78" s="142">
        <v>6</v>
      </c>
      <c r="E78" s="134">
        <v>19.105</v>
      </c>
      <c r="F78" s="134">
        <v>16.901</v>
      </c>
      <c r="G78" s="134">
        <v>19.503</v>
      </c>
      <c r="H78" s="134">
        <f t="shared" si="14"/>
        <v>115.3955387255192</v>
      </c>
      <c r="I78" s="134"/>
      <c r="J78" s="142">
        <v>6</v>
      </c>
      <c r="K78" s="134">
        <v>138.80599999999998</v>
      </c>
      <c r="L78" s="134">
        <v>116.569</v>
      </c>
      <c r="M78" s="134">
        <v>124.97900000000003</v>
      </c>
      <c r="N78" s="134">
        <f t="shared" si="15"/>
        <v>107.21461108871144</v>
      </c>
      <c r="O78" s="132" t="s">
        <v>329</v>
      </c>
      <c r="P78" s="134"/>
      <c r="Q78" s="134"/>
      <c r="R78" s="142">
        <v>9</v>
      </c>
      <c r="S78" s="134">
        <v>10.078</v>
      </c>
      <c r="T78" s="134">
        <v>9.75</v>
      </c>
      <c r="U78" s="134">
        <v>9.75</v>
      </c>
      <c r="V78" s="134">
        <f t="shared" si="16"/>
        <v>100</v>
      </c>
      <c r="W78" s="134"/>
      <c r="X78" s="142">
        <v>6</v>
      </c>
      <c r="Y78" s="134">
        <v>17.023000000000003</v>
      </c>
      <c r="Z78" s="134">
        <v>16.318000000000005</v>
      </c>
      <c r="AA78" s="134"/>
      <c r="AB78" s="134">
        <f t="shared" si="17"/>
      </c>
    </row>
    <row r="79" spans="2:28" s="132" customFormat="1" ht="11.25" customHeight="1">
      <c r="B79" s="134"/>
      <c r="C79" s="134"/>
      <c r="D79" s="142"/>
      <c r="E79" s="134"/>
      <c r="F79" s="134"/>
      <c r="G79" s="134"/>
      <c r="H79" s="134"/>
      <c r="I79" s="134"/>
      <c r="J79" s="142"/>
      <c r="K79" s="134"/>
      <c r="L79" s="134"/>
      <c r="M79" s="134"/>
      <c r="N79" s="134"/>
      <c r="O79" s="132" t="s">
        <v>134</v>
      </c>
      <c r="P79" s="134"/>
      <c r="Q79" s="134"/>
      <c r="R79" s="142">
        <v>9</v>
      </c>
      <c r="S79" s="134">
        <v>2.037</v>
      </c>
      <c r="T79" s="134">
        <v>1.88</v>
      </c>
      <c r="U79" s="134">
        <v>1.899</v>
      </c>
      <c r="V79" s="134">
        <f t="shared" si="16"/>
        <v>101.01063829787235</v>
      </c>
      <c r="W79" s="134"/>
      <c r="X79" s="142">
        <v>5</v>
      </c>
      <c r="Y79" s="134">
        <v>118.5</v>
      </c>
      <c r="Z79" s="134">
        <v>120.4535</v>
      </c>
      <c r="AA79" s="134"/>
      <c r="AB79" s="134">
        <f t="shared" si="17"/>
      </c>
    </row>
    <row r="80" spans="1:28" s="132" customFormat="1" ht="11.25" customHeight="1">
      <c r="A80" s="219" t="s">
        <v>305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132" t="s">
        <v>135</v>
      </c>
      <c r="P80" s="134"/>
      <c r="Q80" s="134"/>
      <c r="R80" s="142">
        <v>9</v>
      </c>
      <c r="S80" s="134">
        <v>3.898</v>
      </c>
      <c r="T80" s="134">
        <v>3.548</v>
      </c>
      <c r="U80" s="134">
        <v>3.54</v>
      </c>
      <c r="V80" s="134">
        <f t="shared" si="16"/>
        <v>99.77452085682074</v>
      </c>
      <c r="W80" s="134"/>
      <c r="X80" s="142">
        <v>8</v>
      </c>
      <c r="Y80" s="134">
        <v>281.33500000000004</v>
      </c>
      <c r="Z80" s="134">
        <v>263.65000000000003</v>
      </c>
      <c r="AA80" s="134"/>
      <c r="AB80" s="134">
        <f t="shared" si="17"/>
      </c>
    </row>
    <row r="81" spans="1:28" s="132" customFormat="1" ht="11.25" customHeight="1">
      <c r="A81" s="219" t="s">
        <v>306</v>
      </c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132" t="s">
        <v>136</v>
      </c>
      <c r="P81" s="134"/>
      <c r="Q81" s="134"/>
      <c r="R81" s="142">
        <v>9</v>
      </c>
      <c r="S81" s="134">
        <v>6.43135</v>
      </c>
      <c r="T81" s="134">
        <v>6.538</v>
      </c>
      <c r="U81" s="134">
        <v>6.813</v>
      </c>
      <c r="V81" s="134">
        <f t="shared" si="16"/>
        <v>104.20617925971244</v>
      </c>
      <c r="W81" s="134"/>
      <c r="X81" s="142">
        <v>9</v>
      </c>
      <c r="Y81" s="134">
        <v>382.468</v>
      </c>
      <c r="Z81" s="134">
        <v>315.578</v>
      </c>
      <c r="AA81" s="134"/>
      <c r="AB81" s="134">
        <f t="shared" si="17"/>
      </c>
    </row>
    <row r="82" spans="1:28" s="132" customFormat="1" ht="11.25" customHeight="1">
      <c r="A82" s="219" t="s">
        <v>307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132" t="s">
        <v>331</v>
      </c>
      <c r="P82" s="134"/>
      <c r="Q82" s="134"/>
      <c r="R82" s="142">
        <v>9</v>
      </c>
      <c r="S82" s="134">
        <v>4.73172</v>
      </c>
      <c r="T82" s="134">
        <v>4.793</v>
      </c>
      <c r="U82" s="134">
        <v>4.765</v>
      </c>
      <c r="V82" s="134">
        <f t="shared" si="16"/>
        <v>99.4158147298143</v>
      </c>
      <c r="W82" s="134"/>
      <c r="X82" s="142">
        <v>5</v>
      </c>
      <c r="Y82" s="134">
        <v>23.372</v>
      </c>
      <c r="Z82" s="134">
        <v>24.401999999999997</v>
      </c>
      <c r="AA82" s="134"/>
      <c r="AB82" s="134">
        <f t="shared" si="17"/>
      </c>
    </row>
    <row r="83" spans="1:28" s="132" customFormat="1" ht="11.25" customHeight="1">
      <c r="A83" s="219" t="s">
        <v>308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132" t="s">
        <v>137</v>
      </c>
      <c r="P83" s="134"/>
      <c r="Q83" s="134"/>
      <c r="R83" s="142">
        <v>7</v>
      </c>
      <c r="S83" s="134">
        <v>2.977</v>
      </c>
      <c r="T83" s="134">
        <v>2.592</v>
      </c>
      <c r="U83" s="134">
        <v>2.438</v>
      </c>
      <c r="V83" s="134">
        <f t="shared" si="16"/>
        <v>94.05864197530865</v>
      </c>
      <c r="W83" s="134"/>
      <c r="X83" s="142">
        <v>9</v>
      </c>
      <c r="Y83" s="134">
        <v>84.37299999999999</v>
      </c>
      <c r="Z83" s="134">
        <v>70.238</v>
      </c>
      <c r="AA83" s="134">
        <v>64.953</v>
      </c>
      <c r="AB83" s="134">
        <f t="shared" si="17"/>
        <v>92.4755830177397</v>
      </c>
    </row>
    <row r="84" spans="1:14" s="132" customFormat="1" ht="11.25" customHeight="1">
      <c r="A84" s="219" t="s">
        <v>309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</row>
    <row r="85" spans="1:14" s="132" customFormat="1" ht="11.25" customHeight="1">
      <c r="A85" s="219" t="s">
        <v>310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</row>
    <row r="86" spans="1:28" s="132" customFormat="1" ht="11.25" customHeight="1">
      <c r="A86" s="219" t="s">
        <v>311</v>
      </c>
      <c r="B86" s="219"/>
      <c r="C86" s="219"/>
      <c r="D86" s="219"/>
      <c r="E86" s="219"/>
      <c r="F86" s="219"/>
      <c r="G86" s="219"/>
      <c r="H86" s="219" t="s">
        <v>312</v>
      </c>
      <c r="I86" s="219"/>
      <c r="J86" s="219"/>
      <c r="K86" s="219"/>
      <c r="L86" s="219"/>
      <c r="M86" s="219"/>
      <c r="N86" s="219" t="s">
        <v>312</v>
      </c>
      <c r="O86" s="219" t="s">
        <v>321</v>
      </c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</row>
    <row r="87" spans="1:28" s="132" customFormat="1" ht="11.25" customHeight="1">
      <c r="A87" s="219" t="s">
        <v>313</v>
      </c>
      <c r="B87" s="219"/>
      <c r="C87" s="219"/>
      <c r="D87" s="219"/>
      <c r="E87" s="219"/>
      <c r="F87" s="219"/>
      <c r="G87" s="219"/>
      <c r="H87" s="219" t="s">
        <v>312</v>
      </c>
      <c r="I87" s="219"/>
      <c r="J87" s="219"/>
      <c r="K87" s="219"/>
      <c r="L87" s="219"/>
      <c r="M87" s="219"/>
      <c r="N87" s="219" t="s">
        <v>312</v>
      </c>
      <c r="O87" s="219" t="s">
        <v>320</v>
      </c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</row>
    <row r="88" spans="1:28" s="132" customFormat="1" ht="11.25" customHeight="1">
      <c r="A88" s="219" t="s">
        <v>325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 t="s">
        <v>319</v>
      </c>
      <c r="P88" s="219"/>
      <c r="Q88" s="219"/>
      <c r="R88" s="219"/>
      <c r="S88" s="219"/>
      <c r="T88" s="219"/>
      <c r="U88" s="219"/>
      <c r="V88" s="219" t="s">
        <v>312</v>
      </c>
      <c r="W88" s="219"/>
      <c r="X88" s="219"/>
      <c r="Y88" s="219"/>
      <c r="Z88" s="219"/>
      <c r="AA88" s="219"/>
      <c r="AB88" s="219" t="s">
        <v>312</v>
      </c>
    </row>
    <row r="89" spans="1:28" s="132" customFormat="1" ht="11.25" customHeight="1">
      <c r="A89" s="219" t="s">
        <v>324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 t="s">
        <v>318</v>
      </c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</row>
    <row r="90" spans="1:28" s="132" customFormat="1" ht="11.25" customHeight="1">
      <c r="A90" s="219" t="s">
        <v>323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 t="s">
        <v>317</v>
      </c>
      <c r="P90" s="219"/>
      <c r="Q90" s="219"/>
      <c r="R90" s="219"/>
      <c r="S90" s="219"/>
      <c r="T90" s="219"/>
      <c r="U90" s="219"/>
      <c r="V90" s="219" t="s">
        <v>312</v>
      </c>
      <c r="W90" s="219"/>
      <c r="X90" s="219"/>
      <c r="Y90" s="219"/>
      <c r="Z90" s="219"/>
      <c r="AA90" s="219"/>
      <c r="AB90" s="219" t="s">
        <v>312</v>
      </c>
    </row>
    <row r="91" spans="1:28" s="132" customFormat="1" ht="11.25" customHeight="1">
      <c r="A91" s="219" t="s">
        <v>322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 t="s">
        <v>316</v>
      </c>
      <c r="P91" s="219"/>
      <c r="Q91" s="219"/>
      <c r="R91" s="219"/>
      <c r="S91" s="219"/>
      <c r="T91" s="219"/>
      <c r="U91" s="219"/>
      <c r="V91" s="219" t="s">
        <v>312</v>
      </c>
      <c r="W91" s="219"/>
      <c r="X91" s="219"/>
      <c r="Y91" s="219"/>
      <c r="Z91" s="219"/>
      <c r="AA91" s="219"/>
      <c r="AB91" s="219" t="s">
        <v>312</v>
      </c>
    </row>
    <row r="92" s="132" customFormat="1" ht="12" customHeight="1"/>
    <row r="93" s="119" customFormat="1" ht="10.5"/>
    <row r="94" s="141" customFormat="1" ht="11.25" customHeight="1"/>
    <row r="95" s="141" customFormat="1" ht="9.75"/>
    <row r="96" s="141" customFormat="1" ht="9.75"/>
    <row r="97" s="141" customFormat="1" ht="9.75"/>
    <row r="98" spans="1:14" s="141" customFormat="1" ht="11.25" customHeight="1">
      <c r="A98" s="132"/>
      <c r="B98" s="132"/>
      <c r="C98" s="132"/>
      <c r="D98" s="135"/>
      <c r="E98" s="134"/>
      <c r="F98" s="134"/>
      <c r="G98" s="134"/>
      <c r="H98" s="134"/>
      <c r="I98" s="133"/>
      <c r="J98" s="135"/>
      <c r="K98" s="134"/>
      <c r="L98" s="134"/>
      <c r="M98" s="134"/>
      <c r="N98" s="134"/>
    </row>
    <row r="99" spans="1:14" s="141" customFormat="1" ht="11.25" customHeight="1">
      <c r="A99" s="132"/>
      <c r="B99" s="132"/>
      <c r="C99" s="132"/>
      <c r="D99" s="135"/>
      <c r="E99" s="134"/>
      <c r="F99" s="134"/>
      <c r="G99" s="134"/>
      <c r="H99" s="134">
        <f aca="true" t="shared" si="18" ref="H99:H131">IF(AND(F99&gt;0,G99&gt;0),G99*100/F99,"")</f>
      </c>
      <c r="I99" s="133"/>
      <c r="J99" s="135"/>
      <c r="K99" s="134"/>
      <c r="L99" s="134"/>
      <c r="M99" s="134"/>
      <c r="N99" s="134">
        <f aca="true" t="shared" si="19" ref="N99:N131">IF(AND(L99&gt;0,M99&gt;0),M99*100/L99,"")</f>
      </c>
    </row>
    <row r="100" spans="1:14" s="141" customFormat="1" ht="11.25" customHeight="1">
      <c r="A100" s="132"/>
      <c r="B100" s="132"/>
      <c r="C100" s="132"/>
      <c r="D100" s="135"/>
      <c r="E100" s="134"/>
      <c r="F100" s="134"/>
      <c r="G100" s="134"/>
      <c r="H100" s="134">
        <f t="shared" si="18"/>
      </c>
      <c r="I100" s="133"/>
      <c r="J100" s="135"/>
      <c r="K100" s="134"/>
      <c r="L100" s="134"/>
      <c r="M100" s="134"/>
      <c r="N100" s="134">
        <f t="shared" si="19"/>
      </c>
    </row>
    <row r="101" spans="1:14" ht="11.25" customHeight="1">
      <c r="A101" s="132"/>
      <c r="B101" s="132"/>
      <c r="C101" s="132"/>
      <c r="D101" s="135"/>
      <c r="E101" s="134"/>
      <c r="F101" s="134"/>
      <c r="G101" s="134"/>
      <c r="H101" s="134">
        <f t="shared" si="18"/>
      </c>
      <c r="I101" s="133"/>
      <c r="J101" s="135"/>
      <c r="K101" s="134"/>
      <c r="L101" s="134"/>
      <c r="M101" s="134"/>
      <c r="N101" s="134">
        <f t="shared" si="19"/>
      </c>
    </row>
    <row r="102" spans="1:28" ht="11.25" customHeight="1">
      <c r="A102" s="132"/>
      <c r="B102" s="132"/>
      <c r="C102" s="132"/>
      <c r="D102" s="135"/>
      <c r="E102" s="134"/>
      <c r="F102" s="134"/>
      <c r="G102" s="134"/>
      <c r="H102" s="134">
        <f t="shared" si="18"/>
      </c>
      <c r="I102" s="133"/>
      <c r="J102" s="135"/>
      <c r="K102" s="134"/>
      <c r="L102" s="134"/>
      <c r="M102" s="134"/>
      <c r="N102" s="134">
        <f t="shared" si="19"/>
      </c>
      <c r="O102" s="132"/>
      <c r="P102" s="134"/>
      <c r="Q102" s="134"/>
      <c r="R102" s="142"/>
      <c r="S102" s="134"/>
      <c r="T102" s="134"/>
      <c r="U102" s="134"/>
      <c r="V102" s="134"/>
      <c r="W102" s="134"/>
      <c r="X102" s="142"/>
      <c r="Y102" s="134"/>
      <c r="Z102" s="134"/>
      <c r="AA102" s="134"/>
      <c r="AB102" s="134"/>
    </row>
    <row r="103" spans="1:28" ht="11.25" customHeight="1">
      <c r="A103" s="132"/>
      <c r="B103" s="132"/>
      <c r="C103" s="132"/>
      <c r="D103" s="135"/>
      <c r="E103" s="134"/>
      <c r="F103" s="134"/>
      <c r="G103" s="134"/>
      <c r="H103" s="134">
        <f t="shared" si="18"/>
      </c>
      <c r="I103" s="133"/>
      <c r="J103" s="135"/>
      <c r="K103" s="134"/>
      <c r="L103" s="134"/>
      <c r="M103" s="134"/>
      <c r="N103" s="134">
        <f t="shared" si="19"/>
      </c>
      <c r="O103" s="136"/>
      <c r="P103" s="132"/>
      <c r="Q103" s="132"/>
      <c r="R103" s="135"/>
      <c r="S103" s="134"/>
      <c r="T103" s="134"/>
      <c r="U103" s="134"/>
      <c r="V103" s="134"/>
      <c r="W103" s="133"/>
      <c r="X103" s="135"/>
      <c r="Y103" s="134"/>
      <c r="Z103" s="134"/>
      <c r="AA103" s="134"/>
      <c r="AB103" s="134"/>
    </row>
    <row r="104" spans="1:28" ht="11.25" customHeight="1">
      <c r="A104" s="132"/>
      <c r="B104" s="132"/>
      <c r="C104" s="132"/>
      <c r="D104" s="135"/>
      <c r="E104" s="134"/>
      <c r="F104" s="134"/>
      <c r="G104" s="134"/>
      <c r="H104" s="134">
        <f t="shared" si="18"/>
      </c>
      <c r="I104" s="133"/>
      <c r="J104" s="135"/>
      <c r="K104" s="134"/>
      <c r="L104" s="134"/>
      <c r="M104" s="134"/>
      <c r="N104" s="134">
        <f t="shared" si="19"/>
      </c>
      <c r="O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</row>
    <row r="105" spans="1:28" ht="11.25" customHeight="1">
      <c r="A105" s="132"/>
      <c r="B105" s="132"/>
      <c r="C105" s="132"/>
      <c r="D105" s="135"/>
      <c r="E105" s="134"/>
      <c r="F105" s="134"/>
      <c r="G105" s="134"/>
      <c r="H105" s="134">
        <f t="shared" si="18"/>
      </c>
      <c r="I105" s="133"/>
      <c r="J105" s="135"/>
      <c r="K105" s="134"/>
      <c r="L105" s="134"/>
      <c r="M105" s="134"/>
      <c r="N105" s="134">
        <f t="shared" si="19"/>
      </c>
      <c r="O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</row>
    <row r="106" spans="1:28" ht="11.25" customHeight="1">
      <c r="A106" s="132"/>
      <c r="B106" s="132"/>
      <c r="C106" s="132"/>
      <c r="D106" s="135"/>
      <c r="E106" s="134"/>
      <c r="F106" s="134"/>
      <c r="G106" s="134"/>
      <c r="H106" s="134">
        <f t="shared" si="18"/>
      </c>
      <c r="I106" s="133"/>
      <c r="J106" s="135"/>
      <c r="K106" s="134"/>
      <c r="L106" s="134"/>
      <c r="M106" s="134"/>
      <c r="N106" s="134">
        <f t="shared" si="19"/>
      </c>
      <c r="O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</row>
    <row r="107" spans="1:28" ht="11.25" customHeight="1">
      <c r="A107" s="132"/>
      <c r="B107" s="132"/>
      <c r="C107" s="132"/>
      <c r="D107" s="135"/>
      <c r="E107" s="134"/>
      <c r="F107" s="134"/>
      <c r="G107" s="134"/>
      <c r="H107" s="134">
        <f t="shared" si="18"/>
      </c>
      <c r="I107" s="133"/>
      <c r="J107" s="135"/>
      <c r="K107" s="134"/>
      <c r="L107" s="134"/>
      <c r="M107" s="134"/>
      <c r="N107" s="134">
        <f t="shared" si="19"/>
      </c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</row>
    <row r="108" spans="1:28" ht="11.25" customHeight="1">
      <c r="A108" s="132"/>
      <c r="B108" s="132"/>
      <c r="C108" s="132"/>
      <c r="D108" s="135"/>
      <c r="E108" s="134"/>
      <c r="F108" s="134"/>
      <c r="G108" s="134"/>
      <c r="H108" s="134">
        <f t="shared" si="18"/>
      </c>
      <c r="I108" s="133"/>
      <c r="J108" s="135"/>
      <c r="K108" s="134"/>
      <c r="L108" s="134"/>
      <c r="M108" s="134"/>
      <c r="N108" s="134">
        <f t="shared" si="19"/>
      </c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</row>
    <row r="109" spans="1:28" ht="11.25" customHeight="1">
      <c r="A109" s="132"/>
      <c r="B109" s="132"/>
      <c r="C109" s="132"/>
      <c r="D109" s="135"/>
      <c r="E109" s="134"/>
      <c r="F109" s="134"/>
      <c r="G109" s="134"/>
      <c r="H109" s="134">
        <f t="shared" si="18"/>
      </c>
      <c r="I109" s="133"/>
      <c r="J109" s="135"/>
      <c r="K109" s="134"/>
      <c r="L109" s="134"/>
      <c r="M109" s="134"/>
      <c r="N109" s="134">
        <f t="shared" si="19"/>
      </c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</row>
    <row r="110" spans="1:28" ht="11.25" customHeight="1">
      <c r="A110" s="132"/>
      <c r="B110" s="132"/>
      <c r="C110" s="132"/>
      <c r="D110" s="135"/>
      <c r="E110" s="134"/>
      <c r="F110" s="134"/>
      <c r="G110" s="134"/>
      <c r="H110" s="134">
        <f t="shared" si="18"/>
      </c>
      <c r="I110" s="133"/>
      <c r="J110" s="135"/>
      <c r="K110" s="134"/>
      <c r="L110" s="134"/>
      <c r="M110" s="134"/>
      <c r="N110" s="134">
        <f t="shared" si="19"/>
      </c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</row>
    <row r="111" spans="1:28" ht="11.25" customHeight="1">
      <c r="A111" s="132"/>
      <c r="B111" s="132"/>
      <c r="C111" s="132"/>
      <c r="D111" s="135"/>
      <c r="E111" s="134"/>
      <c r="F111" s="134"/>
      <c r="G111" s="134"/>
      <c r="H111" s="134">
        <f t="shared" si="18"/>
      </c>
      <c r="I111" s="133"/>
      <c r="J111" s="135"/>
      <c r="K111" s="134"/>
      <c r="L111" s="134"/>
      <c r="M111" s="134"/>
      <c r="N111" s="134">
        <f t="shared" si="19"/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</row>
    <row r="112" spans="1:28" ht="11.25" customHeight="1">
      <c r="A112" s="132"/>
      <c r="B112" s="132"/>
      <c r="C112" s="132"/>
      <c r="D112" s="135"/>
      <c r="E112" s="134"/>
      <c r="F112" s="134"/>
      <c r="G112" s="134"/>
      <c r="H112" s="134">
        <f t="shared" si="18"/>
      </c>
      <c r="I112" s="133"/>
      <c r="J112" s="135"/>
      <c r="K112" s="134"/>
      <c r="L112" s="134"/>
      <c r="M112" s="134"/>
      <c r="N112" s="134">
        <f t="shared" si="19"/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</row>
    <row r="113" spans="1:28" ht="11.25" customHeight="1">
      <c r="A113" s="132"/>
      <c r="B113" s="132"/>
      <c r="C113" s="132"/>
      <c r="D113" s="135"/>
      <c r="E113" s="134"/>
      <c r="F113" s="134"/>
      <c r="G113" s="134"/>
      <c r="H113" s="134">
        <f t="shared" si="18"/>
      </c>
      <c r="I113" s="133"/>
      <c r="J113" s="135"/>
      <c r="K113" s="134"/>
      <c r="L113" s="134"/>
      <c r="M113" s="134"/>
      <c r="N113" s="134">
        <f t="shared" si="19"/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</row>
    <row r="114" spans="1:28" ht="11.25" customHeight="1">
      <c r="A114" s="132"/>
      <c r="B114" s="132"/>
      <c r="C114" s="132"/>
      <c r="D114" s="135"/>
      <c r="E114" s="134"/>
      <c r="F114" s="134"/>
      <c r="G114" s="134"/>
      <c r="H114" s="134">
        <f t="shared" si="18"/>
      </c>
      <c r="I114" s="133"/>
      <c r="J114" s="135"/>
      <c r="K114" s="134"/>
      <c r="L114" s="134"/>
      <c r="M114" s="134"/>
      <c r="N114" s="134">
        <f t="shared" si="19"/>
      </c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</row>
    <row r="115" spans="1:28" ht="11.25" customHeight="1">
      <c r="A115" s="132"/>
      <c r="B115" s="132"/>
      <c r="C115" s="132"/>
      <c r="D115" s="135"/>
      <c r="E115" s="134"/>
      <c r="F115" s="134"/>
      <c r="G115" s="134"/>
      <c r="H115" s="134">
        <f t="shared" si="18"/>
      </c>
      <c r="I115" s="133"/>
      <c r="J115" s="135"/>
      <c r="K115" s="134"/>
      <c r="L115" s="134"/>
      <c r="M115" s="134"/>
      <c r="N115" s="134">
        <f t="shared" si="19"/>
      </c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</row>
    <row r="116" spans="1:28" ht="11.25" customHeight="1">
      <c r="A116" s="132"/>
      <c r="B116" s="132"/>
      <c r="C116" s="132"/>
      <c r="D116" s="135"/>
      <c r="E116" s="134"/>
      <c r="F116" s="134"/>
      <c r="G116" s="134"/>
      <c r="H116" s="134">
        <f t="shared" si="18"/>
      </c>
      <c r="I116" s="133"/>
      <c r="J116" s="135"/>
      <c r="K116" s="134"/>
      <c r="L116" s="134"/>
      <c r="M116" s="134"/>
      <c r="N116" s="134">
        <f t="shared" si="19"/>
      </c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</row>
    <row r="117" spans="1:28" ht="11.25" customHeight="1">
      <c r="A117" s="132"/>
      <c r="B117" s="132"/>
      <c r="C117" s="132"/>
      <c r="D117" s="135"/>
      <c r="E117" s="134"/>
      <c r="F117" s="134"/>
      <c r="G117" s="134"/>
      <c r="H117" s="134">
        <f t="shared" si="18"/>
      </c>
      <c r="I117" s="133"/>
      <c r="J117" s="135"/>
      <c r="K117" s="134"/>
      <c r="L117" s="134"/>
      <c r="M117" s="134"/>
      <c r="N117" s="134">
        <f t="shared" si="19"/>
      </c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</row>
    <row r="118" spans="1:28" ht="11.25" customHeight="1">
      <c r="A118" s="132"/>
      <c r="B118" s="132"/>
      <c r="C118" s="132"/>
      <c r="D118" s="135"/>
      <c r="E118" s="134"/>
      <c r="F118" s="134"/>
      <c r="G118" s="134"/>
      <c r="H118" s="134">
        <f t="shared" si="18"/>
      </c>
      <c r="I118" s="133"/>
      <c r="J118" s="135"/>
      <c r="K118" s="134"/>
      <c r="L118" s="134"/>
      <c r="M118" s="134"/>
      <c r="N118" s="134">
        <f t="shared" si="19"/>
      </c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</row>
    <row r="119" spans="1:28" ht="11.25" customHeight="1">
      <c r="A119" s="132"/>
      <c r="B119" s="132"/>
      <c r="C119" s="132"/>
      <c r="D119" s="135"/>
      <c r="E119" s="134"/>
      <c r="F119" s="134"/>
      <c r="G119" s="134"/>
      <c r="H119" s="134">
        <f t="shared" si="18"/>
      </c>
      <c r="I119" s="133"/>
      <c r="J119" s="135"/>
      <c r="K119" s="134"/>
      <c r="L119" s="134"/>
      <c r="M119" s="134"/>
      <c r="N119" s="134">
        <f t="shared" si="19"/>
      </c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</row>
    <row r="120" spans="1:28" ht="11.25" customHeight="1">
      <c r="A120" s="132"/>
      <c r="B120" s="132"/>
      <c r="C120" s="132"/>
      <c r="D120" s="135"/>
      <c r="E120" s="134"/>
      <c r="F120" s="134"/>
      <c r="G120" s="134"/>
      <c r="H120" s="134">
        <f t="shared" si="18"/>
      </c>
      <c r="I120" s="133"/>
      <c r="J120" s="135"/>
      <c r="K120" s="134"/>
      <c r="L120" s="134"/>
      <c r="M120" s="134"/>
      <c r="N120" s="134">
        <f t="shared" si="19"/>
      </c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</row>
    <row r="121" spans="1:28" ht="11.25" customHeight="1">
      <c r="A121" s="132"/>
      <c r="B121" s="132"/>
      <c r="C121" s="132"/>
      <c r="D121" s="135"/>
      <c r="E121" s="134"/>
      <c r="F121" s="134"/>
      <c r="G121" s="134"/>
      <c r="H121" s="134">
        <f t="shared" si="18"/>
      </c>
      <c r="I121" s="133"/>
      <c r="J121" s="135"/>
      <c r="K121" s="134"/>
      <c r="L121" s="134"/>
      <c r="M121" s="134"/>
      <c r="N121" s="134">
        <f t="shared" si="19"/>
      </c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</row>
    <row r="122" spans="1:28" ht="11.25" customHeight="1">
      <c r="A122" s="132"/>
      <c r="B122" s="132"/>
      <c r="C122" s="132"/>
      <c r="D122" s="135"/>
      <c r="E122" s="134"/>
      <c r="F122" s="134"/>
      <c r="G122" s="134"/>
      <c r="H122" s="134">
        <f t="shared" si="18"/>
      </c>
      <c r="I122" s="133"/>
      <c r="J122" s="135"/>
      <c r="K122" s="134"/>
      <c r="L122" s="134"/>
      <c r="M122" s="134"/>
      <c r="N122" s="134">
        <f t="shared" si="19"/>
      </c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</row>
    <row r="123" spans="1:28" ht="11.25" customHeight="1">
      <c r="A123" s="132"/>
      <c r="B123" s="132"/>
      <c r="C123" s="132"/>
      <c r="D123" s="135"/>
      <c r="E123" s="134"/>
      <c r="F123" s="134"/>
      <c r="G123" s="134"/>
      <c r="H123" s="134">
        <f t="shared" si="18"/>
      </c>
      <c r="I123" s="133"/>
      <c r="J123" s="135"/>
      <c r="K123" s="134"/>
      <c r="L123" s="134"/>
      <c r="M123" s="134"/>
      <c r="N123" s="134">
        <f t="shared" si="19"/>
      </c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</row>
    <row r="124" spans="1:28" ht="11.25" customHeight="1">
      <c r="A124" s="132"/>
      <c r="B124" s="132"/>
      <c r="C124" s="132"/>
      <c r="D124" s="135"/>
      <c r="E124" s="134"/>
      <c r="F124" s="134"/>
      <c r="G124" s="134"/>
      <c r="H124" s="134">
        <f t="shared" si="18"/>
      </c>
      <c r="I124" s="133"/>
      <c r="J124" s="135"/>
      <c r="K124" s="134"/>
      <c r="L124" s="134"/>
      <c r="M124" s="134"/>
      <c r="N124" s="134">
        <f t="shared" si="19"/>
      </c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</row>
    <row r="125" spans="1:28" ht="11.25" customHeight="1">
      <c r="A125" s="132"/>
      <c r="B125" s="132"/>
      <c r="C125" s="132"/>
      <c r="D125" s="135"/>
      <c r="E125" s="134"/>
      <c r="F125" s="134"/>
      <c r="G125" s="134"/>
      <c r="H125" s="134">
        <f t="shared" si="18"/>
      </c>
      <c r="I125" s="133"/>
      <c r="J125" s="135"/>
      <c r="K125" s="134"/>
      <c r="L125" s="134"/>
      <c r="M125" s="134"/>
      <c r="N125" s="134">
        <f t="shared" si="19"/>
      </c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</row>
    <row r="126" spans="1:28" ht="11.25" customHeight="1">
      <c r="A126" s="132"/>
      <c r="B126" s="132"/>
      <c r="C126" s="132"/>
      <c r="D126" s="135"/>
      <c r="E126" s="134"/>
      <c r="F126" s="134"/>
      <c r="G126" s="134"/>
      <c r="H126" s="134">
        <f t="shared" si="18"/>
      </c>
      <c r="I126" s="133"/>
      <c r="J126" s="135"/>
      <c r="K126" s="134"/>
      <c r="L126" s="134"/>
      <c r="M126" s="134"/>
      <c r="N126" s="134">
        <f t="shared" si="19"/>
      </c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</row>
    <row r="127" spans="1:28" ht="11.25" customHeight="1">
      <c r="A127" s="132"/>
      <c r="B127" s="132"/>
      <c r="C127" s="132"/>
      <c r="D127" s="135"/>
      <c r="E127" s="134"/>
      <c r="F127" s="134"/>
      <c r="G127" s="134"/>
      <c r="H127" s="134">
        <f t="shared" si="18"/>
      </c>
      <c r="I127" s="133"/>
      <c r="J127" s="135"/>
      <c r="K127" s="134"/>
      <c r="L127" s="134"/>
      <c r="M127" s="134"/>
      <c r="N127" s="134">
        <f t="shared" si="19"/>
      </c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</row>
    <row r="128" spans="1:28" ht="11.25" customHeight="1">
      <c r="A128" s="132"/>
      <c r="B128" s="132"/>
      <c r="C128" s="132"/>
      <c r="D128" s="135"/>
      <c r="E128" s="134"/>
      <c r="F128" s="134"/>
      <c r="G128" s="134"/>
      <c r="H128" s="134">
        <f t="shared" si="18"/>
      </c>
      <c r="I128" s="133"/>
      <c r="J128" s="135"/>
      <c r="K128" s="134"/>
      <c r="L128" s="134"/>
      <c r="M128" s="134"/>
      <c r="N128" s="134">
        <f t="shared" si="19"/>
      </c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</row>
    <row r="129" spans="1:28" ht="11.25" customHeight="1">
      <c r="A129" s="132"/>
      <c r="B129" s="132"/>
      <c r="C129" s="132"/>
      <c r="D129" s="135"/>
      <c r="E129" s="134"/>
      <c r="F129" s="134"/>
      <c r="G129" s="134"/>
      <c r="H129" s="134">
        <f t="shared" si="18"/>
      </c>
      <c r="I129" s="133"/>
      <c r="J129" s="135"/>
      <c r="K129" s="134"/>
      <c r="L129" s="134"/>
      <c r="M129" s="134"/>
      <c r="N129" s="134">
        <f t="shared" si="19"/>
      </c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</row>
    <row r="130" spans="1:28" ht="11.25" customHeight="1">
      <c r="A130" s="132"/>
      <c r="B130" s="132"/>
      <c r="C130" s="132"/>
      <c r="D130" s="135"/>
      <c r="E130" s="134"/>
      <c r="F130" s="134"/>
      <c r="G130" s="134"/>
      <c r="H130" s="134">
        <f t="shared" si="18"/>
      </c>
      <c r="I130" s="133"/>
      <c r="J130" s="135"/>
      <c r="K130" s="134"/>
      <c r="L130" s="134"/>
      <c r="M130" s="134"/>
      <c r="N130" s="134">
        <f t="shared" si="19"/>
      </c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</row>
    <row r="131" spans="1:28" ht="9" customHeight="1">
      <c r="A131" s="132"/>
      <c r="B131" s="132"/>
      <c r="C131" s="132"/>
      <c r="D131" s="135"/>
      <c r="E131" s="134"/>
      <c r="F131" s="134"/>
      <c r="G131" s="134"/>
      <c r="H131" s="134">
        <f t="shared" si="18"/>
      </c>
      <c r="I131" s="133"/>
      <c r="J131" s="135"/>
      <c r="K131" s="134"/>
      <c r="L131" s="134"/>
      <c r="M131" s="134"/>
      <c r="N131" s="134">
        <f t="shared" si="19"/>
      </c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</row>
  </sheetData>
  <sheetProtection/>
  <mergeCells count="24">
    <mergeCell ref="X71:AB71"/>
    <mergeCell ref="D4:H4"/>
    <mergeCell ref="J4:N4"/>
    <mergeCell ref="R4:V4"/>
    <mergeCell ref="X4:AB4"/>
    <mergeCell ref="A80:N80"/>
    <mergeCell ref="A81:N81"/>
    <mergeCell ref="A82:N82"/>
    <mergeCell ref="A83:N83"/>
    <mergeCell ref="A84:N84"/>
    <mergeCell ref="R71:V71"/>
    <mergeCell ref="A85:N85"/>
    <mergeCell ref="A86:N86"/>
    <mergeCell ref="A87:N87"/>
    <mergeCell ref="A88:N88"/>
    <mergeCell ref="A89:N89"/>
    <mergeCell ref="A90:N90"/>
    <mergeCell ref="A91:N91"/>
    <mergeCell ref="O86:AB86"/>
    <mergeCell ref="O87:AB87"/>
    <mergeCell ref="O90:AB90"/>
    <mergeCell ref="O91:AB91"/>
    <mergeCell ref="O88:AB88"/>
    <mergeCell ref="O89:AB89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7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95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7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>
        <v>145</v>
      </c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>
        <v>435</v>
      </c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>
        <v>580</v>
      </c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</v>
      </c>
      <c r="D17" s="95">
        <v>1</v>
      </c>
      <c r="E17" s="95">
        <v>1</v>
      </c>
      <c r="F17" s="96">
        <v>100</v>
      </c>
      <c r="G17" s="97"/>
      <c r="H17" s="191">
        <v>0.014</v>
      </c>
      <c r="I17" s="192">
        <v>0.018</v>
      </c>
      <c r="J17" s="192">
        <v>0.011</v>
      </c>
      <c r="K17" s="98">
        <v>61.11111111111111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756</v>
      </c>
      <c r="D24" s="95">
        <v>831</v>
      </c>
      <c r="E24" s="95">
        <v>866</v>
      </c>
      <c r="F24" s="96">
        <v>104.21179302045728</v>
      </c>
      <c r="G24" s="97"/>
      <c r="H24" s="191">
        <v>18.552</v>
      </c>
      <c r="I24" s="192">
        <v>29.806</v>
      </c>
      <c r="J24" s="192">
        <v>26.486</v>
      </c>
      <c r="K24" s="98">
        <v>88.8613030933369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140</v>
      </c>
      <c r="D26" s="95">
        <v>160</v>
      </c>
      <c r="E26" s="95">
        <v>180</v>
      </c>
      <c r="F26" s="96">
        <v>112.5</v>
      </c>
      <c r="G26" s="97"/>
      <c r="H26" s="191">
        <v>3.8</v>
      </c>
      <c r="I26" s="192">
        <v>4</v>
      </c>
      <c r="J26" s="192">
        <v>3.1</v>
      </c>
      <c r="K26" s="98">
        <v>77.5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</v>
      </c>
      <c r="D28" s="87"/>
      <c r="E28" s="87"/>
      <c r="F28" s="88"/>
      <c r="G28" s="88"/>
      <c r="H28" s="190">
        <v>0.044</v>
      </c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65</v>
      </c>
      <c r="D30" s="87">
        <v>81</v>
      </c>
      <c r="E30" s="87">
        <v>75</v>
      </c>
      <c r="F30" s="88"/>
      <c r="G30" s="88"/>
      <c r="H30" s="190">
        <v>1.75</v>
      </c>
      <c r="I30" s="190">
        <v>1.412</v>
      </c>
      <c r="J30" s="190">
        <v>1.265</v>
      </c>
      <c r="K30" s="89"/>
    </row>
    <row r="31" spans="1:11" s="81" customFormat="1" ht="11.25" customHeight="1">
      <c r="A31" s="99" t="s">
        <v>23</v>
      </c>
      <c r="B31" s="94"/>
      <c r="C31" s="95">
        <v>67</v>
      </c>
      <c r="D31" s="95">
        <v>81</v>
      </c>
      <c r="E31" s="95">
        <v>75</v>
      </c>
      <c r="F31" s="96">
        <v>92.5925925925926</v>
      </c>
      <c r="G31" s="97"/>
      <c r="H31" s="191">
        <v>1.794</v>
      </c>
      <c r="I31" s="192">
        <v>1.412</v>
      </c>
      <c r="J31" s="192">
        <v>1.265</v>
      </c>
      <c r="K31" s="98">
        <v>89.58923512747874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480</v>
      </c>
      <c r="D54" s="87">
        <v>486</v>
      </c>
      <c r="E54" s="87">
        <v>377</v>
      </c>
      <c r="F54" s="88"/>
      <c r="G54" s="88"/>
      <c r="H54" s="190">
        <v>20.4</v>
      </c>
      <c r="I54" s="190">
        <v>20.655</v>
      </c>
      <c r="J54" s="190">
        <v>15.457</v>
      </c>
      <c r="K54" s="89"/>
    </row>
    <row r="55" spans="1:11" s="90" customFormat="1" ht="11.25" customHeight="1">
      <c r="A55" s="92" t="s">
        <v>42</v>
      </c>
      <c r="B55" s="86"/>
      <c r="C55" s="87">
        <v>186</v>
      </c>
      <c r="D55" s="87">
        <v>210</v>
      </c>
      <c r="E55" s="87">
        <v>236</v>
      </c>
      <c r="F55" s="88"/>
      <c r="G55" s="88"/>
      <c r="H55" s="190">
        <v>7.44</v>
      </c>
      <c r="I55" s="190">
        <v>8.4</v>
      </c>
      <c r="J55" s="190">
        <v>8.968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42</v>
      </c>
      <c r="D58" s="87">
        <v>44</v>
      </c>
      <c r="E58" s="87">
        <v>55</v>
      </c>
      <c r="F58" s="88"/>
      <c r="G58" s="88"/>
      <c r="H58" s="190">
        <v>2.46</v>
      </c>
      <c r="I58" s="190">
        <v>2.07</v>
      </c>
      <c r="J58" s="190">
        <v>1.595</v>
      </c>
      <c r="K58" s="89"/>
    </row>
    <row r="59" spans="1:11" s="81" customFormat="1" ht="11.25" customHeight="1">
      <c r="A59" s="93" t="s">
        <v>46</v>
      </c>
      <c r="B59" s="94"/>
      <c r="C59" s="95">
        <v>708</v>
      </c>
      <c r="D59" s="95">
        <v>740</v>
      </c>
      <c r="E59" s="95">
        <v>668</v>
      </c>
      <c r="F59" s="96">
        <v>90.27027027027027</v>
      </c>
      <c r="G59" s="97"/>
      <c r="H59" s="191">
        <v>30.3</v>
      </c>
      <c r="I59" s="192">
        <v>31.125</v>
      </c>
      <c r="J59" s="192">
        <v>26.02</v>
      </c>
      <c r="K59" s="98">
        <v>83.59839357429719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5</v>
      </c>
      <c r="D66" s="95">
        <v>120</v>
      </c>
      <c r="E66" s="95">
        <v>45</v>
      </c>
      <c r="F66" s="96">
        <v>37.5</v>
      </c>
      <c r="G66" s="97"/>
      <c r="H66" s="191">
        <v>0.16</v>
      </c>
      <c r="I66" s="192">
        <v>0.38</v>
      </c>
      <c r="J66" s="192">
        <v>1.8</v>
      </c>
      <c r="K66" s="98">
        <v>473.6842105263158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485</v>
      </c>
      <c r="D68" s="87">
        <v>400</v>
      </c>
      <c r="E68" s="87">
        <v>450</v>
      </c>
      <c r="F68" s="88"/>
      <c r="G68" s="88"/>
      <c r="H68" s="190">
        <v>20.5</v>
      </c>
      <c r="I68" s="190">
        <v>16</v>
      </c>
      <c r="J68" s="190">
        <v>16</v>
      </c>
      <c r="K68" s="89"/>
    </row>
    <row r="69" spans="1:11" s="90" customFormat="1" ht="11.25" customHeight="1">
      <c r="A69" s="92" t="s">
        <v>53</v>
      </c>
      <c r="B69" s="86"/>
      <c r="C69" s="87">
        <v>85</v>
      </c>
      <c r="D69" s="87">
        <v>95</v>
      </c>
      <c r="E69" s="87">
        <v>95</v>
      </c>
      <c r="F69" s="88"/>
      <c r="G69" s="88"/>
      <c r="H69" s="190">
        <v>4.4</v>
      </c>
      <c r="I69" s="190">
        <v>3.8</v>
      </c>
      <c r="J69" s="190">
        <v>2.5</v>
      </c>
      <c r="K69" s="89"/>
    </row>
    <row r="70" spans="1:11" s="81" customFormat="1" ht="11.25" customHeight="1">
      <c r="A70" s="93" t="s">
        <v>54</v>
      </c>
      <c r="B70" s="94"/>
      <c r="C70" s="95">
        <v>570</v>
      </c>
      <c r="D70" s="95">
        <v>495</v>
      </c>
      <c r="E70" s="95">
        <v>545</v>
      </c>
      <c r="F70" s="96">
        <v>110.1010101010101</v>
      </c>
      <c r="G70" s="97"/>
      <c r="H70" s="191">
        <v>24.9</v>
      </c>
      <c r="I70" s="192">
        <v>19.8</v>
      </c>
      <c r="J70" s="192">
        <v>18.5</v>
      </c>
      <c r="K70" s="98">
        <v>93.43434343434343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22.05</v>
      </c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22.05</v>
      </c>
      <c r="I80" s="192"/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2247</v>
      </c>
      <c r="D87" s="106">
        <v>3008</v>
      </c>
      <c r="E87" s="106">
        <v>2380</v>
      </c>
      <c r="F87" s="107">
        <v>79.12234042553192</v>
      </c>
      <c r="G87" s="97"/>
      <c r="H87" s="195">
        <v>101.57</v>
      </c>
      <c r="I87" s="196">
        <v>86.54099999999998</v>
      </c>
      <c r="J87" s="196">
        <v>77.182</v>
      </c>
      <c r="K87" s="107">
        <v>89.18547278168731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96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6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>
        <v>18</v>
      </c>
      <c r="E19" s="87">
        <v>18</v>
      </c>
      <c r="F19" s="88"/>
      <c r="G19" s="88"/>
      <c r="H19" s="190"/>
      <c r="I19" s="190">
        <v>0.44</v>
      </c>
      <c r="J19" s="190">
        <v>0.42</v>
      </c>
      <c r="K19" s="89"/>
    </row>
    <row r="20" spans="1:11" s="90" customFormat="1" ht="11.25" customHeight="1">
      <c r="A20" s="92" t="s">
        <v>15</v>
      </c>
      <c r="B20" s="86"/>
      <c r="C20" s="87">
        <v>20</v>
      </c>
      <c r="D20" s="87">
        <v>20</v>
      </c>
      <c r="E20" s="87">
        <v>20</v>
      </c>
      <c r="F20" s="88"/>
      <c r="G20" s="88"/>
      <c r="H20" s="190">
        <v>0.356</v>
      </c>
      <c r="I20" s="190">
        <v>0.35</v>
      </c>
      <c r="J20" s="190">
        <v>0.35</v>
      </c>
      <c r="K20" s="89"/>
    </row>
    <row r="21" spans="1:11" s="90" customFormat="1" ht="11.25" customHeight="1">
      <c r="A21" s="92" t="s">
        <v>16</v>
      </c>
      <c r="B21" s="86"/>
      <c r="C21" s="87"/>
      <c r="D21" s="87">
        <v>39</v>
      </c>
      <c r="E21" s="87">
        <v>39</v>
      </c>
      <c r="F21" s="88"/>
      <c r="G21" s="88"/>
      <c r="H21" s="190"/>
      <c r="I21" s="190">
        <v>0.6</v>
      </c>
      <c r="J21" s="190">
        <v>0.6</v>
      </c>
      <c r="K21" s="89"/>
    </row>
    <row r="22" spans="1:11" s="81" customFormat="1" ht="11.25" customHeight="1">
      <c r="A22" s="93" t="s">
        <v>17</v>
      </c>
      <c r="B22" s="94"/>
      <c r="C22" s="95">
        <v>20</v>
      </c>
      <c r="D22" s="95">
        <v>77</v>
      </c>
      <c r="E22" s="95">
        <v>77</v>
      </c>
      <c r="F22" s="96">
        <v>100</v>
      </c>
      <c r="G22" s="97"/>
      <c r="H22" s="191">
        <v>0.356</v>
      </c>
      <c r="I22" s="192">
        <v>1.3900000000000001</v>
      </c>
      <c r="J22" s="192">
        <v>1.37</v>
      </c>
      <c r="K22" s="98">
        <v>98.56115107913668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380</v>
      </c>
      <c r="D24" s="95">
        <v>300</v>
      </c>
      <c r="E24" s="95">
        <v>399</v>
      </c>
      <c r="F24" s="96">
        <v>133</v>
      </c>
      <c r="G24" s="97"/>
      <c r="H24" s="191">
        <v>31.046</v>
      </c>
      <c r="I24" s="192">
        <v>23.42</v>
      </c>
      <c r="J24" s="192">
        <v>26.945</v>
      </c>
      <c r="K24" s="98">
        <v>115.05123825789923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13</v>
      </c>
      <c r="D26" s="95">
        <v>14</v>
      </c>
      <c r="E26" s="95">
        <v>10</v>
      </c>
      <c r="F26" s="96">
        <v>71.42857142857143</v>
      </c>
      <c r="G26" s="97"/>
      <c r="H26" s="191">
        <v>0.825</v>
      </c>
      <c r="I26" s="192">
        <v>0.8</v>
      </c>
      <c r="J26" s="192">
        <v>0.8</v>
      </c>
      <c r="K26" s="98">
        <v>100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>
        <v>40</v>
      </c>
      <c r="E28" s="87">
        <v>31</v>
      </c>
      <c r="F28" s="88"/>
      <c r="G28" s="88"/>
      <c r="H28" s="190"/>
      <c r="I28" s="190">
        <v>2.22</v>
      </c>
      <c r="J28" s="190">
        <v>1.6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880</v>
      </c>
      <c r="D30" s="87">
        <v>950</v>
      </c>
      <c r="E30" s="87">
        <v>1015</v>
      </c>
      <c r="F30" s="88"/>
      <c r="G30" s="88"/>
      <c r="H30" s="190">
        <v>41.54</v>
      </c>
      <c r="I30" s="190">
        <v>38.705</v>
      </c>
      <c r="J30" s="190">
        <v>53.69</v>
      </c>
      <c r="K30" s="89"/>
    </row>
    <row r="31" spans="1:11" s="81" customFormat="1" ht="11.25" customHeight="1">
      <c r="A31" s="99" t="s">
        <v>23</v>
      </c>
      <c r="B31" s="94"/>
      <c r="C31" s="95">
        <v>880</v>
      </c>
      <c r="D31" s="95">
        <v>990</v>
      </c>
      <c r="E31" s="95">
        <v>1046</v>
      </c>
      <c r="F31" s="96">
        <v>105.65656565656566</v>
      </c>
      <c r="G31" s="97"/>
      <c r="H31" s="191">
        <v>41.54</v>
      </c>
      <c r="I31" s="192">
        <v>40.925</v>
      </c>
      <c r="J31" s="192">
        <v>55.29</v>
      </c>
      <c r="K31" s="98">
        <v>135.10079413561394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30</v>
      </c>
      <c r="D33" s="87">
        <v>28</v>
      </c>
      <c r="E33" s="87">
        <v>30</v>
      </c>
      <c r="F33" s="88"/>
      <c r="G33" s="88"/>
      <c r="H33" s="190">
        <v>0.86</v>
      </c>
      <c r="I33" s="190">
        <v>0.8</v>
      </c>
      <c r="J33" s="190">
        <v>0.853</v>
      </c>
      <c r="K33" s="89"/>
    </row>
    <row r="34" spans="1:11" s="90" customFormat="1" ht="11.25" customHeight="1">
      <c r="A34" s="92" t="s">
        <v>25</v>
      </c>
      <c r="B34" s="86"/>
      <c r="C34" s="87">
        <v>123</v>
      </c>
      <c r="D34" s="87">
        <v>123</v>
      </c>
      <c r="E34" s="87">
        <v>64</v>
      </c>
      <c r="F34" s="88"/>
      <c r="G34" s="88"/>
      <c r="H34" s="190">
        <v>4.351</v>
      </c>
      <c r="I34" s="190">
        <v>4.351</v>
      </c>
      <c r="J34" s="190">
        <v>1.621</v>
      </c>
      <c r="K34" s="89"/>
    </row>
    <row r="35" spans="1:11" s="90" customFormat="1" ht="11.25" customHeight="1">
      <c r="A35" s="92" t="s">
        <v>26</v>
      </c>
      <c r="B35" s="86"/>
      <c r="C35" s="87">
        <v>70</v>
      </c>
      <c r="D35" s="87">
        <v>65</v>
      </c>
      <c r="E35" s="87">
        <v>63</v>
      </c>
      <c r="F35" s="88"/>
      <c r="G35" s="88"/>
      <c r="H35" s="190">
        <v>2.781</v>
      </c>
      <c r="I35" s="190">
        <v>2.66</v>
      </c>
      <c r="J35" s="190">
        <v>2.229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>
        <v>223</v>
      </c>
      <c r="D37" s="95">
        <v>216</v>
      </c>
      <c r="E37" s="95">
        <v>157</v>
      </c>
      <c r="F37" s="96">
        <v>72.68518518518519</v>
      </c>
      <c r="G37" s="97"/>
      <c r="H37" s="191">
        <v>7.992</v>
      </c>
      <c r="I37" s="192">
        <v>7.811</v>
      </c>
      <c r="J37" s="192">
        <v>4.703</v>
      </c>
      <c r="K37" s="98">
        <v>60.20996031237998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80</v>
      </c>
      <c r="D39" s="95">
        <v>80</v>
      </c>
      <c r="E39" s="95">
        <v>80</v>
      </c>
      <c r="F39" s="96">
        <v>100</v>
      </c>
      <c r="G39" s="97"/>
      <c r="H39" s="191">
        <v>2.293</v>
      </c>
      <c r="I39" s="192">
        <v>2.3</v>
      </c>
      <c r="J39" s="192">
        <v>2.1</v>
      </c>
      <c r="K39" s="98">
        <v>91.30434782608697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103</v>
      </c>
      <c r="D41" s="87">
        <v>138</v>
      </c>
      <c r="E41" s="87">
        <v>140</v>
      </c>
      <c r="F41" s="88"/>
      <c r="G41" s="88"/>
      <c r="H41" s="190">
        <v>6.695</v>
      </c>
      <c r="I41" s="190">
        <v>7.896</v>
      </c>
      <c r="J41" s="190">
        <v>9.8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>
        <v>173</v>
      </c>
      <c r="F42" s="88"/>
      <c r="G42" s="88"/>
      <c r="H42" s="190"/>
      <c r="I42" s="190"/>
      <c r="J42" s="190">
        <v>11.014</v>
      </c>
      <c r="K42" s="89"/>
    </row>
    <row r="43" spans="1:11" s="90" customFormat="1" ht="11.25" customHeight="1">
      <c r="A43" s="92" t="s">
        <v>32</v>
      </c>
      <c r="B43" s="86"/>
      <c r="C43" s="87">
        <v>17</v>
      </c>
      <c r="D43" s="87">
        <v>10</v>
      </c>
      <c r="E43" s="87">
        <v>18</v>
      </c>
      <c r="F43" s="88"/>
      <c r="G43" s="88"/>
      <c r="H43" s="190">
        <v>0.621</v>
      </c>
      <c r="I43" s="190">
        <v>0.35</v>
      </c>
      <c r="J43" s="190">
        <v>0.481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>
        <v>87</v>
      </c>
      <c r="F44" s="88"/>
      <c r="G44" s="88"/>
      <c r="H44" s="190"/>
      <c r="I44" s="190"/>
      <c r="J44" s="190">
        <v>5.22</v>
      </c>
      <c r="K44" s="89"/>
    </row>
    <row r="45" spans="1:11" s="90" customFormat="1" ht="11.25" customHeight="1">
      <c r="A45" s="92" t="s">
        <v>34</v>
      </c>
      <c r="B45" s="86"/>
      <c r="C45" s="87">
        <v>28</v>
      </c>
      <c r="D45" s="87">
        <v>25</v>
      </c>
      <c r="E45" s="87"/>
      <c r="F45" s="88"/>
      <c r="G45" s="88"/>
      <c r="H45" s="190">
        <v>0.728</v>
      </c>
      <c r="I45" s="190">
        <v>0.9</v>
      </c>
      <c r="J45" s="190"/>
      <c r="K45" s="89"/>
    </row>
    <row r="46" spans="1:11" s="90" customFormat="1" ht="11.25" customHeight="1">
      <c r="A46" s="92" t="s">
        <v>35</v>
      </c>
      <c r="B46" s="86"/>
      <c r="C46" s="87">
        <v>73</v>
      </c>
      <c r="D46" s="87">
        <v>70</v>
      </c>
      <c r="E46" s="87">
        <v>51</v>
      </c>
      <c r="F46" s="88"/>
      <c r="G46" s="88"/>
      <c r="H46" s="190">
        <v>3.212</v>
      </c>
      <c r="I46" s="190">
        <v>2.8</v>
      </c>
      <c r="J46" s="190">
        <v>2.04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651</v>
      </c>
      <c r="D48" s="87">
        <v>608</v>
      </c>
      <c r="E48" s="87">
        <v>278</v>
      </c>
      <c r="F48" s="88"/>
      <c r="G48" s="88"/>
      <c r="H48" s="190">
        <v>32.55</v>
      </c>
      <c r="I48" s="190">
        <v>30.4</v>
      </c>
      <c r="J48" s="190">
        <v>16.68</v>
      </c>
      <c r="K48" s="89"/>
    </row>
    <row r="49" spans="1:11" s="90" customFormat="1" ht="11.25" customHeight="1">
      <c r="A49" s="92" t="s">
        <v>38</v>
      </c>
      <c r="B49" s="86"/>
      <c r="C49" s="87">
        <v>119</v>
      </c>
      <c r="D49" s="87">
        <v>95</v>
      </c>
      <c r="E49" s="87">
        <v>117</v>
      </c>
      <c r="F49" s="88"/>
      <c r="G49" s="88"/>
      <c r="H49" s="190">
        <v>4.165</v>
      </c>
      <c r="I49" s="190">
        <v>3.325</v>
      </c>
      <c r="J49" s="190">
        <v>4.095</v>
      </c>
      <c r="K49" s="89"/>
    </row>
    <row r="50" spans="1:11" s="81" customFormat="1" ht="11.25" customHeight="1">
      <c r="A50" s="99" t="s">
        <v>39</v>
      </c>
      <c r="B50" s="94"/>
      <c r="C50" s="95">
        <v>991</v>
      </c>
      <c r="D50" s="95">
        <v>946</v>
      </c>
      <c r="E50" s="95">
        <v>864</v>
      </c>
      <c r="F50" s="96">
        <v>91.33192389006342</v>
      </c>
      <c r="G50" s="97"/>
      <c r="H50" s="191">
        <v>47.971</v>
      </c>
      <c r="I50" s="192">
        <v>45.67100000000001</v>
      </c>
      <c r="J50" s="192">
        <v>49.33</v>
      </c>
      <c r="K50" s="98">
        <v>108.01164852970155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1281</v>
      </c>
      <c r="D52" s="95">
        <v>704</v>
      </c>
      <c r="E52" s="95">
        <v>1063</v>
      </c>
      <c r="F52" s="96">
        <v>150.9943181818182</v>
      </c>
      <c r="G52" s="97"/>
      <c r="H52" s="191">
        <v>44.415</v>
      </c>
      <c r="I52" s="192">
        <v>9.96</v>
      </c>
      <c r="J52" s="192">
        <v>48.721</v>
      </c>
      <c r="K52" s="98">
        <v>489.1666666666666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4300</v>
      </c>
      <c r="D54" s="87">
        <v>3125</v>
      </c>
      <c r="E54" s="87">
        <v>3310</v>
      </c>
      <c r="F54" s="88"/>
      <c r="G54" s="88"/>
      <c r="H54" s="190">
        <v>322.498</v>
      </c>
      <c r="I54" s="190">
        <v>240.625</v>
      </c>
      <c r="J54" s="190">
        <v>259.835</v>
      </c>
      <c r="K54" s="89"/>
    </row>
    <row r="55" spans="1:11" s="90" customFormat="1" ht="11.25" customHeight="1">
      <c r="A55" s="92" t="s">
        <v>42</v>
      </c>
      <c r="B55" s="86"/>
      <c r="C55" s="87">
        <v>1820</v>
      </c>
      <c r="D55" s="87">
        <v>1798</v>
      </c>
      <c r="E55" s="87">
        <v>1730</v>
      </c>
      <c r="F55" s="88"/>
      <c r="G55" s="88"/>
      <c r="H55" s="190">
        <v>109.2</v>
      </c>
      <c r="I55" s="190">
        <v>107.23</v>
      </c>
      <c r="J55" s="190">
        <v>95.15</v>
      </c>
      <c r="K55" s="89"/>
    </row>
    <row r="56" spans="1:11" s="90" customFormat="1" ht="11.25" customHeight="1">
      <c r="A56" s="92" t="s">
        <v>43</v>
      </c>
      <c r="B56" s="86"/>
      <c r="C56" s="87">
        <v>948</v>
      </c>
      <c r="D56" s="87">
        <v>1090</v>
      </c>
      <c r="E56" s="87">
        <v>910</v>
      </c>
      <c r="F56" s="88"/>
      <c r="G56" s="88"/>
      <c r="H56" s="190">
        <v>62.224</v>
      </c>
      <c r="I56" s="190">
        <v>67.8</v>
      </c>
      <c r="J56" s="190">
        <v>60.8</v>
      </c>
      <c r="K56" s="89"/>
    </row>
    <row r="57" spans="1:11" s="90" customFormat="1" ht="11.25" customHeight="1">
      <c r="A57" s="92" t="s">
        <v>44</v>
      </c>
      <c r="B57" s="86"/>
      <c r="C57" s="87"/>
      <c r="D57" s="87">
        <v>11</v>
      </c>
      <c r="E57" s="87">
        <v>11</v>
      </c>
      <c r="F57" s="88"/>
      <c r="G57" s="88"/>
      <c r="H57" s="190"/>
      <c r="I57" s="190">
        <v>0.55</v>
      </c>
      <c r="J57" s="190">
        <v>0.55</v>
      </c>
      <c r="K57" s="89"/>
    </row>
    <row r="58" spans="1:11" s="90" customFormat="1" ht="11.25" customHeight="1">
      <c r="A58" s="92" t="s">
        <v>45</v>
      </c>
      <c r="B58" s="86"/>
      <c r="C58" s="87">
        <v>623</v>
      </c>
      <c r="D58" s="87">
        <v>438</v>
      </c>
      <c r="E58" s="87">
        <v>438</v>
      </c>
      <c r="F58" s="88"/>
      <c r="G58" s="88"/>
      <c r="H58" s="190">
        <v>49.217</v>
      </c>
      <c r="I58" s="190">
        <v>27.156</v>
      </c>
      <c r="J58" s="190">
        <v>27.765</v>
      </c>
      <c r="K58" s="89"/>
    </row>
    <row r="59" spans="1:11" s="81" customFormat="1" ht="11.25" customHeight="1">
      <c r="A59" s="93" t="s">
        <v>46</v>
      </c>
      <c r="B59" s="94"/>
      <c r="C59" s="95">
        <v>7691</v>
      </c>
      <c r="D59" s="95">
        <v>6462</v>
      </c>
      <c r="E59" s="95">
        <v>6399</v>
      </c>
      <c r="F59" s="96">
        <v>99.025069637883</v>
      </c>
      <c r="G59" s="97"/>
      <c r="H59" s="191">
        <v>543.139</v>
      </c>
      <c r="I59" s="192">
        <v>443.36100000000005</v>
      </c>
      <c r="J59" s="192">
        <v>444.1</v>
      </c>
      <c r="K59" s="98">
        <v>100.16668132740587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74</v>
      </c>
      <c r="D61" s="87">
        <v>85</v>
      </c>
      <c r="E61" s="87">
        <v>59</v>
      </c>
      <c r="F61" s="88"/>
      <c r="G61" s="88"/>
      <c r="H61" s="190">
        <v>3.33</v>
      </c>
      <c r="I61" s="190">
        <v>3.83</v>
      </c>
      <c r="J61" s="190">
        <v>2.389</v>
      </c>
      <c r="K61" s="89"/>
    </row>
    <row r="62" spans="1:11" s="90" customFormat="1" ht="11.25" customHeight="1">
      <c r="A62" s="92" t="s">
        <v>48</v>
      </c>
      <c r="B62" s="86"/>
      <c r="C62" s="87">
        <v>70</v>
      </c>
      <c r="D62" s="87">
        <v>70</v>
      </c>
      <c r="E62" s="87">
        <v>70</v>
      </c>
      <c r="F62" s="88"/>
      <c r="G62" s="88"/>
      <c r="H62" s="190">
        <v>1.559</v>
      </c>
      <c r="I62" s="190">
        <v>1.56</v>
      </c>
      <c r="J62" s="190">
        <v>1.566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>
        <v>144</v>
      </c>
      <c r="D64" s="95">
        <v>155</v>
      </c>
      <c r="E64" s="95">
        <v>129</v>
      </c>
      <c r="F64" s="96">
        <v>83.2258064516129</v>
      </c>
      <c r="G64" s="97"/>
      <c r="H64" s="191">
        <v>4.889</v>
      </c>
      <c r="I64" s="192">
        <v>5.390000000000001</v>
      </c>
      <c r="J64" s="192">
        <v>3.955</v>
      </c>
      <c r="K64" s="98">
        <v>73.37662337662337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327</v>
      </c>
      <c r="D66" s="95">
        <v>110</v>
      </c>
      <c r="E66" s="95">
        <v>100</v>
      </c>
      <c r="F66" s="96">
        <v>90.9090909090909</v>
      </c>
      <c r="G66" s="97"/>
      <c r="H66" s="191">
        <v>17.985</v>
      </c>
      <c r="I66" s="192">
        <v>6.325</v>
      </c>
      <c r="J66" s="192">
        <v>5.737</v>
      </c>
      <c r="K66" s="98">
        <v>90.70355731225297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18</v>
      </c>
      <c r="D72" s="87">
        <v>18</v>
      </c>
      <c r="E72" s="87">
        <v>15</v>
      </c>
      <c r="F72" s="88"/>
      <c r="G72" s="88"/>
      <c r="H72" s="190">
        <v>0.315</v>
      </c>
      <c r="I72" s="190">
        <v>0.315</v>
      </c>
      <c r="J72" s="190">
        <v>0.265</v>
      </c>
      <c r="K72" s="89"/>
    </row>
    <row r="73" spans="1:11" s="90" customFormat="1" ht="11.25" customHeight="1">
      <c r="A73" s="92" t="s">
        <v>56</v>
      </c>
      <c r="B73" s="86"/>
      <c r="C73" s="87">
        <v>88</v>
      </c>
      <c r="D73" s="87">
        <v>84</v>
      </c>
      <c r="E73" s="87">
        <v>84</v>
      </c>
      <c r="F73" s="88"/>
      <c r="G73" s="88"/>
      <c r="H73" s="190">
        <v>3.351</v>
      </c>
      <c r="I73" s="190">
        <v>3.2</v>
      </c>
      <c r="J73" s="190">
        <v>2.94</v>
      </c>
      <c r="K73" s="89"/>
    </row>
    <row r="74" spans="1:11" s="90" customFormat="1" ht="11.25" customHeight="1">
      <c r="A74" s="92" t="s">
        <v>57</v>
      </c>
      <c r="B74" s="86"/>
      <c r="C74" s="87">
        <v>525</v>
      </c>
      <c r="D74" s="87">
        <v>193</v>
      </c>
      <c r="E74" s="87">
        <v>73</v>
      </c>
      <c r="F74" s="88"/>
      <c r="G74" s="88"/>
      <c r="H74" s="190">
        <v>21</v>
      </c>
      <c r="I74" s="190">
        <v>8.1</v>
      </c>
      <c r="J74" s="190">
        <v>3.056</v>
      </c>
      <c r="K74" s="89"/>
    </row>
    <row r="75" spans="1:11" s="90" customFormat="1" ht="11.25" customHeight="1">
      <c r="A75" s="92" t="s">
        <v>58</v>
      </c>
      <c r="B75" s="86"/>
      <c r="C75" s="87">
        <v>155</v>
      </c>
      <c r="D75" s="87">
        <v>206</v>
      </c>
      <c r="E75" s="87">
        <v>140</v>
      </c>
      <c r="F75" s="88"/>
      <c r="G75" s="88"/>
      <c r="H75" s="190">
        <v>6.506</v>
      </c>
      <c r="I75" s="190">
        <v>12.017</v>
      </c>
      <c r="J75" s="190">
        <v>5.6</v>
      </c>
      <c r="K75" s="89"/>
    </row>
    <row r="76" spans="1:11" s="90" customFormat="1" ht="11.25" customHeight="1">
      <c r="A76" s="92" t="s">
        <v>59</v>
      </c>
      <c r="B76" s="86"/>
      <c r="C76" s="87">
        <v>5</v>
      </c>
      <c r="D76" s="87"/>
      <c r="E76" s="87"/>
      <c r="F76" s="88"/>
      <c r="G76" s="88"/>
      <c r="H76" s="190">
        <v>0.137</v>
      </c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10</v>
      </c>
      <c r="D77" s="87">
        <v>10</v>
      </c>
      <c r="E77" s="87">
        <v>7</v>
      </c>
      <c r="F77" s="88"/>
      <c r="G77" s="88"/>
      <c r="H77" s="190">
        <v>0.39</v>
      </c>
      <c r="I77" s="190">
        <v>0.396</v>
      </c>
      <c r="J77" s="190">
        <v>0.273</v>
      </c>
      <c r="K77" s="89"/>
    </row>
    <row r="78" spans="1:11" s="90" customFormat="1" ht="11.25" customHeight="1">
      <c r="A78" s="92" t="s">
        <v>61</v>
      </c>
      <c r="B78" s="86"/>
      <c r="C78" s="87">
        <v>436</v>
      </c>
      <c r="D78" s="87">
        <v>400</v>
      </c>
      <c r="E78" s="87">
        <v>400</v>
      </c>
      <c r="F78" s="88"/>
      <c r="G78" s="88"/>
      <c r="H78" s="190">
        <v>21.296</v>
      </c>
      <c r="I78" s="190">
        <v>20</v>
      </c>
      <c r="J78" s="190">
        <v>20</v>
      </c>
      <c r="K78" s="89"/>
    </row>
    <row r="79" spans="1:11" s="90" customFormat="1" ht="11.25" customHeight="1">
      <c r="A79" s="92" t="s">
        <v>62</v>
      </c>
      <c r="B79" s="86"/>
      <c r="C79" s="87">
        <v>360</v>
      </c>
      <c r="D79" s="87">
        <v>60</v>
      </c>
      <c r="E79" s="87">
        <v>200</v>
      </c>
      <c r="F79" s="88"/>
      <c r="G79" s="88"/>
      <c r="H79" s="190">
        <v>21.6</v>
      </c>
      <c r="I79" s="190">
        <v>3</v>
      </c>
      <c r="J79" s="190">
        <v>8</v>
      </c>
      <c r="K79" s="89"/>
    </row>
    <row r="80" spans="1:11" s="81" customFormat="1" ht="11.25" customHeight="1">
      <c r="A80" s="99" t="s">
        <v>63</v>
      </c>
      <c r="B80" s="94"/>
      <c r="C80" s="95">
        <v>1597</v>
      </c>
      <c r="D80" s="95">
        <v>971</v>
      </c>
      <c r="E80" s="95">
        <v>919</v>
      </c>
      <c r="F80" s="96">
        <v>94.64469618949536</v>
      </c>
      <c r="G80" s="97"/>
      <c r="H80" s="191">
        <v>74.595</v>
      </c>
      <c r="I80" s="192">
        <v>47.028</v>
      </c>
      <c r="J80" s="192">
        <v>40.134</v>
      </c>
      <c r="K80" s="98">
        <v>85.34064812452156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13627</v>
      </c>
      <c r="D87" s="106">
        <v>11025</v>
      </c>
      <c r="E87" s="106">
        <v>11243</v>
      </c>
      <c r="F87" s="107">
        <v>101.97732426303855</v>
      </c>
      <c r="G87" s="97"/>
      <c r="H87" s="195">
        <v>817.046</v>
      </c>
      <c r="I87" s="196">
        <v>634.3810000000001</v>
      </c>
      <c r="J87" s="196">
        <v>683.1850000000001</v>
      </c>
      <c r="K87" s="107">
        <v>107.69316861633622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97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8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58</v>
      </c>
      <c r="D24" s="95">
        <v>45</v>
      </c>
      <c r="E24" s="95">
        <v>53</v>
      </c>
      <c r="F24" s="96">
        <v>117.77777777777777</v>
      </c>
      <c r="G24" s="97"/>
      <c r="H24" s="191">
        <v>1.578</v>
      </c>
      <c r="I24" s="192">
        <v>1.215</v>
      </c>
      <c r="J24" s="192">
        <v>1.431</v>
      </c>
      <c r="K24" s="98">
        <v>117.77777777777777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0.022</v>
      </c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0.022</v>
      </c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0.012</v>
      </c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>
        <v>30</v>
      </c>
      <c r="D36" s="87">
        <v>30</v>
      </c>
      <c r="E36" s="87">
        <v>6</v>
      </c>
      <c r="F36" s="88"/>
      <c r="G36" s="88"/>
      <c r="H36" s="190">
        <v>0.576</v>
      </c>
      <c r="I36" s="190">
        <v>0.54</v>
      </c>
      <c r="J36" s="190">
        <v>0.108</v>
      </c>
      <c r="K36" s="89"/>
    </row>
    <row r="37" spans="1:11" s="81" customFormat="1" ht="11.25" customHeight="1">
      <c r="A37" s="93" t="s">
        <v>28</v>
      </c>
      <c r="B37" s="94"/>
      <c r="C37" s="95">
        <v>30</v>
      </c>
      <c r="D37" s="95">
        <v>30</v>
      </c>
      <c r="E37" s="95">
        <v>6</v>
      </c>
      <c r="F37" s="96">
        <v>20</v>
      </c>
      <c r="G37" s="97"/>
      <c r="H37" s="191">
        <v>0.588</v>
      </c>
      <c r="I37" s="192">
        <v>0.54</v>
      </c>
      <c r="J37" s="192">
        <v>0.108</v>
      </c>
      <c r="K37" s="98">
        <v>20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>
        <v>75</v>
      </c>
      <c r="D46" s="87">
        <v>101</v>
      </c>
      <c r="E46" s="87">
        <v>80</v>
      </c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158</v>
      </c>
      <c r="D48" s="87">
        <v>127</v>
      </c>
      <c r="E48" s="87">
        <v>106</v>
      </c>
      <c r="F48" s="88"/>
      <c r="G48" s="88"/>
      <c r="H48" s="190">
        <v>3.476</v>
      </c>
      <c r="I48" s="190">
        <v>2.794</v>
      </c>
      <c r="J48" s="190">
        <v>2.332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>
        <v>233</v>
      </c>
      <c r="D50" s="95">
        <v>228</v>
      </c>
      <c r="E50" s="95">
        <v>186</v>
      </c>
      <c r="F50" s="96">
        <v>81.57894736842105</v>
      </c>
      <c r="G50" s="97"/>
      <c r="H50" s="191">
        <v>3.476</v>
      </c>
      <c r="I50" s="192">
        <v>2.794</v>
      </c>
      <c r="J50" s="192">
        <v>2.332</v>
      </c>
      <c r="K50" s="98">
        <v>83.46456692913385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>
        <v>2</v>
      </c>
      <c r="D56" s="87">
        <v>2</v>
      </c>
      <c r="E56" s="87">
        <v>1</v>
      </c>
      <c r="F56" s="88"/>
      <c r="G56" s="88"/>
      <c r="H56" s="190">
        <v>0.015</v>
      </c>
      <c r="I56" s="190">
        <v>0.007</v>
      </c>
      <c r="J56" s="190">
        <v>0.007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>
        <v>2</v>
      </c>
      <c r="D59" s="95">
        <v>2</v>
      </c>
      <c r="E59" s="95">
        <v>1</v>
      </c>
      <c r="F59" s="96">
        <v>50</v>
      </c>
      <c r="G59" s="97"/>
      <c r="H59" s="191">
        <v>0.015</v>
      </c>
      <c r="I59" s="192">
        <v>0.007</v>
      </c>
      <c r="J59" s="192">
        <v>0.007</v>
      </c>
      <c r="K59" s="98">
        <v>100.00000000000001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5</v>
      </c>
      <c r="D66" s="95">
        <v>5</v>
      </c>
      <c r="E66" s="95">
        <v>5</v>
      </c>
      <c r="F66" s="96">
        <v>100</v>
      </c>
      <c r="G66" s="97"/>
      <c r="H66" s="191">
        <v>0.108</v>
      </c>
      <c r="I66" s="192">
        <v>0.12</v>
      </c>
      <c r="J66" s="192">
        <v>0.105</v>
      </c>
      <c r="K66" s="98">
        <v>87.5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/>
      <c r="I80" s="192"/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328</v>
      </c>
      <c r="D87" s="106">
        <v>310</v>
      </c>
      <c r="E87" s="106">
        <v>251</v>
      </c>
      <c r="F87" s="107">
        <v>80.96774193548387</v>
      </c>
      <c r="G87" s="97"/>
      <c r="H87" s="195">
        <v>5.786999999999999</v>
      </c>
      <c r="I87" s="196">
        <v>4.676</v>
      </c>
      <c r="J87" s="196">
        <v>3.983</v>
      </c>
      <c r="K87" s="107">
        <v>85.17964071856288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="60" zoomScalePageLayoutView="0" workbookViewId="0" topLeftCell="A64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98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6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</v>
      </c>
      <c r="D9" s="87">
        <v>1</v>
      </c>
      <c r="E9" s="87">
        <v>2</v>
      </c>
      <c r="F9" s="88"/>
      <c r="G9" s="88"/>
      <c r="H9" s="190">
        <v>0.001</v>
      </c>
      <c r="I9" s="190">
        <v>0.001</v>
      </c>
      <c r="J9" s="190">
        <v>0.002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>
        <v>1</v>
      </c>
      <c r="D12" s="87">
        <v>1</v>
      </c>
      <c r="E12" s="87">
        <v>1</v>
      </c>
      <c r="F12" s="88"/>
      <c r="G12" s="88"/>
      <c r="H12" s="190">
        <v>0.001</v>
      </c>
      <c r="I12" s="190">
        <v>0.001</v>
      </c>
      <c r="J12" s="190">
        <v>0.001</v>
      </c>
      <c r="K12" s="89"/>
    </row>
    <row r="13" spans="1:11" s="81" customFormat="1" ht="11.25" customHeight="1">
      <c r="A13" s="93" t="s">
        <v>11</v>
      </c>
      <c r="B13" s="94"/>
      <c r="C13" s="95">
        <v>2</v>
      </c>
      <c r="D13" s="95">
        <v>2</v>
      </c>
      <c r="E13" s="95">
        <v>3</v>
      </c>
      <c r="F13" s="96">
        <v>150</v>
      </c>
      <c r="G13" s="97"/>
      <c r="H13" s="191">
        <v>0.002</v>
      </c>
      <c r="I13" s="192">
        <v>0.002</v>
      </c>
      <c r="J13" s="192">
        <v>0.003</v>
      </c>
      <c r="K13" s="98">
        <v>150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1</v>
      </c>
      <c r="D15" s="95">
        <v>1</v>
      </c>
      <c r="E15" s="95">
        <v>1</v>
      </c>
      <c r="F15" s="96">
        <v>100</v>
      </c>
      <c r="G15" s="97"/>
      <c r="H15" s="191">
        <v>0.006</v>
      </c>
      <c r="I15" s="192"/>
      <c r="J15" s="192">
        <v>0.013</v>
      </c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>
        <v>2</v>
      </c>
      <c r="E19" s="87"/>
      <c r="F19" s="88"/>
      <c r="G19" s="88"/>
      <c r="H19" s="190">
        <v>0.031</v>
      </c>
      <c r="I19" s="190">
        <v>0.031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>
        <v>3</v>
      </c>
      <c r="E20" s="87"/>
      <c r="F20" s="88"/>
      <c r="G20" s="88"/>
      <c r="H20" s="190">
        <v>0.03</v>
      </c>
      <c r="I20" s="190">
        <v>0.03</v>
      </c>
      <c r="J20" s="190"/>
      <c r="K20" s="89"/>
    </row>
    <row r="21" spans="1:11" s="90" customFormat="1" ht="11.25" customHeight="1">
      <c r="A21" s="92" t="s">
        <v>16</v>
      </c>
      <c r="B21" s="86"/>
      <c r="C21" s="87">
        <v>3</v>
      </c>
      <c r="D21" s="87">
        <v>3</v>
      </c>
      <c r="E21" s="87"/>
      <c r="F21" s="88"/>
      <c r="G21" s="88"/>
      <c r="H21" s="190">
        <v>0.061</v>
      </c>
      <c r="I21" s="190">
        <v>0.061</v>
      </c>
      <c r="J21" s="190"/>
      <c r="K21" s="89"/>
    </row>
    <row r="22" spans="1:11" s="81" customFormat="1" ht="11.25" customHeight="1">
      <c r="A22" s="93" t="s">
        <v>17</v>
      </c>
      <c r="B22" s="94"/>
      <c r="C22" s="95">
        <v>3</v>
      </c>
      <c r="D22" s="95">
        <v>8</v>
      </c>
      <c r="E22" s="95"/>
      <c r="F22" s="96"/>
      <c r="G22" s="97"/>
      <c r="H22" s="191">
        <v>0.122</v>
      </c>
      <c r="I22" s="192">
        <v>0.122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824</v>
      </c>
      <c r="D24" s="95">
        <v>990</v>
      </c>
      <c r="E24" s="95">
        <v>914</v>
      </c>
      <c r="F24" s="96">
        <v>92.32323232323232</v>
      </c>
      <c r="G24" s="97"/>
      <c r="H24" s="191">
        <v>18.686</v>
      </c>
      <c r="I24" s="192">
        <v>20.001</v>
      </c>
      <c r="J24" s="192">
        <v>20.001</v>
      </c>
      <c r="K24" s="98">
        <v>100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4</v>
      </c>
      <c r="D26" s="95">
        <v>32</v>
      </c>
      <c r="E26" s="95">
        <v>25</v>
      </c>
      <c r="F26" s="96">
        <v>78.125</v>
      </c>
      <c r="G26" s="97"/>
      <c r="H26" s="191">
        <v>0.06</v>
      </c>
      <c r="I26" s="192">
        <v>0.86</v>
      </c>
      <c r="J26" s="192">
        <v>0.625</v>
      </c>
      <c r="K26" s="98">
        <v>72.67441860465117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22</v>
      </c>
      <c r="D28" s="87">
        <v>37</v>
      </c>
      <c r="E28" s="87"/>
      <c r="F28" s="88"/>
      <c r="G28" s="88"/>
      <c r="H28" s="190">
        <v>0.35</v>
      </c>
      <c r="I28" s="190">
        <v>0.67</v>
      </c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20</v>
      </c>
      <c r="D30" s="87">
        <v>39</v>
      </c>
      <c r="E30" s="87">
        <v>34</v>
      </c>
      <c r="F30" s="88"/>
      <c r="G30" s="88"/>
      <c r="H30" s="190">
        <v>0.45</v>
      </c>
      <c r="I30" s="190">
        <v>0.75</v>
      </c>
      <c r="J30" s="190">
        <v>0.83</v>
      </c>
      <c r="K30" s="89"/>
    </row>
    <row r="31" spans="1:11" s="81" customFormat="1" ht="11.25" customHeight="1">
      <c r="A31" s="99" t="s">
        <v>23</v>
      </c>
      <c r="B31" s="94"/>
      <c r="C31" s="95">
        <v>42</v>
      </c>
      <c r="D31" s="95">
        <v>76</v>
      </c>
      <c r="E31" s="95">
        <v>34</v>
      </c>
      <c r="F31" s="96">
        <v>44.73684210526316</v>
      </c>
      <c r="G31" s="97"/>
      <c r="H31" s="191">
        <v>0.8</v>
      </c>
      <c r="I31" s="192">
        <v>1.42</v>
      </c>
      <c r="J31" s="192">
        <v>0.83</v>
      </c>
      <c r="K31" s="98">
        <v>58.45070422535211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70</v>
      </c>
      <c r="D33" s="87">
        <v>60</v>
      </c>
      <c r="E33" s="87">
        <v>60</v>
      </c>
      <c r="F33" s="88"/>
      <c r="G33" s="88"/>
      <c r="H33" s="190">
        <v>0.56</v>
      </c>
      <c r="I33" s="190">
        <v>0.564</v>
      </c>
      <c r="J33" s="190">
        <v>0.569</v>
      </c>
      <c r="K33" s="89"/>
    </row>
    <row r="34" spans="1:11" s="90" customFormat="1" ht="11.25" customHeight="1">
      <c r="A34" s="92" t="s">
        <v>25</v>
      </c>
      <c r="B34" s="86"/>
      <c r="C34" s="87">
        <v>6</v>
      </c>
      <c r="D34" s="87">
        <v>13</v>
      </c>
      <c r="E34" s="87">
        <v>2</v>
      </c>
      <c r="F34" s="88"/>
      <c r="G34" s="88"/>
      <c r="H34" s="190">
        <v>0.085</v>
      </c>
      <c r="I34" s="190">
        <v>0.16</v>
      </c>
      <c r="J34" s="190">
        <v>0.025</v>
      </c>
      <c r="K34" s="89"/>
    </row>
    <row r="35" spans="1:11" s="90" customFormat="1" ht="11.25" customHeight="1">
      <c r="A35" s="92" t="s">
        <v>26</v>
      </c>
      <c r="B35" s="86"/>
      <c r="C35" s="87">
        <v>24.48</v>
      </c>
      <c r="D35" s="87">
        <v>30</v>
      </c>
      <c r="E35" s="87">
        <v>33</v>
      </c>
      <c r="F35" s="88"/>
      <c r="G35" s="88"/>
      <c r="H35" s="190">
        <v>0.28</v>
      </c>
      <c r="I35" s="190">
        <v>0.572</v>
      </c>
      <c r="J35" s="190">
        <v>0.469</v>
      </c>
      <c r="K35" s="89"/>
    </row>
    <row r="36" spans="1:11" s="90" customFormat="1" ht="11.25" customHeight="1">
      <c r="A36" s="92" t="s">
        <v>27</v>
      </c>
      <c r="B36" s="86"/>
      <c r="C36" s="87">
        <v>160</v>
      </c>
      <c r="D36" s="87">
        <v>169</v>
      </c>
      <c r="E36" s="87">
        <v>196</v>
      </c>
      <c r="F36" s="88"/>
      <c r="G36" s="88"/>
      <c r="H36" s="190">
        <v>1.824</v>
      </c>
      <c r="I36" s="190">
        <v>2.45</v>
      </c>
      <c r="J36" s="190">
        <v>2.45</v>
      </c>
      <c r="K36" s="89"/>
    </row>
    <row r="37" spans="1:11" s="81" customFormat="1" ht="11.25" customHeight="1">
      <c r="A37" s="93" t="s">
        <v>28</v>
      </c>
      <c r="B37" s="94"/>
      <c r="C37" s="95">
        <v>260.48</v>
      </c>
      <c r="D37" s="95">
        <v>272</v>
      </c>
      <c r="E37" s="95">
        <v>291</v>
      </c>
      <c r="F37" s="96">
        <v>106.98529411764706</v>
      </c>
      <c r="G37" s="97"/>
      <c r="H37" s="191">
        <v>2.749</v>
      </c>
      <c r="I37" s="192">
        <v>3.746</v>
      </c>
      <c r="J37" s="192">
        <v>3.513</v>
      </c>
      <c r="K37" s="98">
        <v>93.78003203416978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14</v>
      </c>
      <c r="D39" s="95">
        <v>9</v>
      </c>
      <c r="E39" s="95">
        <v>9</v>
      </c>
      <c r="F39" s="96">
        <v>100</v>
      </c>
      <c r="G39" s="97"/>
      <c r="H39" s="191">
        <v>0.25</v>
      </c>
      <c r="I39" s="192">
        <v>0.19</v>
      </c>
      <c r="J39" s="192">
        <v>0.19</v>
      </c>
      <c r="K39" s="98">
        <v>100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>
        <v>17</v>
      </c>
      <c r="E45" s="87">
        <v>21</v>
      </c>
      <c r="F45" s="88"/>
      <c r="G45" s="88"/>
      <c r="H45" s="190"/>
      <c r="I45" s="190">
        <v>0.374</v>
      </c>
      <c r="J45" s="190"/>
      <c r="K45" s="89"/>
    </row>
    <row r="46" spans="1:11" s="90" customFormat="1" ht="11.25" customHeight="1">
      <c r="A46" s="92" t="s">
        <v>35</v>
      </c>
      <c r="B46" s="86"/>
      <c r="C46" s="87">
        <v>3</v>
      </c>
      <c r="D46" s="87"/>
      <c r="E46" s="87"/>
      <c r="F46" s="88"/>
      <c r="G46" s="88"/>
      <c r="H46" s="190">
        <v>0.042</v>
      </c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>
        <v>56</v>
      </c>
      <c r="D47" s="87">
        <v>34</v>
      </c>
      <c r="E47" s="87">
        <v>26</v>
      </c>
      <c r="F47" s="88"/>
      <c r="G47" s="88"/>
      <c r="H47" s="190">
        <v>1.12</v>
      </c>
      <c r="I47" s="190">
        <v>0.748</v>
      </c>
      <c r="J47" s="190"/>
      <c r="K47" s="89"/>
    </row>
    <row r="48" spans="1:11" s="90" customFormat="1" ht="11.25" customHeight="1">
      <c r="A48" s="92" t="s">
        <v>37</v>
      </c>
      <c r="B48" s="86"/>
      <c r="C48" s="87">
        <v>194</v>
      </c>
      <c r="D48" s="87">
        <v>159</v>
      </c>
      <c r="E48" s="87">
        <v>113</v>
      </c>
      <c r="F48" s="88"/>
      <c r="G48" s="88"/>
      <c r="H48" s="190">
        <v>4.268</v>
      </c>
      <c r="I48" s="190">
        <v>3.498</v>
      </c>
      <c r="J48" s="190"/>
      <c r="K48" s="89"/>
    </row>
    <row r="49" spans="1:11" s="90" customFormat="1" ht="11.25" customHeight="1">
      <c r="A49" s="92" t="s">
        <v>38</v>
      </c>
      <c r="B49" s="86"/>
      <c r="C49" s="87">
        <v>43</v>
      </c>
      <c r="D49" s="87">
        <v>12</v>
      </c>
      <c r="E49" s="87"/>
      <c r="F49" s="88"/>
      <c r="G49" s="88"/>
      <c r="H49" s="190">
        <v>0.783</v>
      </c>
      <c r="I49" s="190">
        <v>0.072</v>
      </c>
      <c r="J49" s="190"/>
      <c r="K49" s="89"/>
    </row>
    <row r="50" spans="1:11" s="81" customFormat="1" ht="11.25" customHeight="1">
      <c r="A50" s="99" t="s">
        <v>39</v>
      </c>
      <c r="B50" s="94"/>
      <c r="C50" s="95">
        <v>296</v>
      </c>
      <c r="D50" s="95">
        <v>222</v>
      </c>
      <c r="E50" s="95">
        <v>160</v>
      </c>
      <c r="F50" s="96">
        <v>72.07207207207207</v>
      </c>
      <c r="G50" s="97"/>
      <c r="H50" s="191">
        <v>6.213</v>
      </c>
      <c r="I50" s="192">
        <v>4.692</v>
      </c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2</v>
      </c>
      <c r="D52" s="95">
        <v>1</v>
      </c>
      <c r="E52" s="95">
        <v>1</v>
      </c>
      <c r="F52" s="96">
        <v>100</v>
      </c>
      <c r="G52" s="97"/>
      <c r="H52" s="191">
        <v>0.038</v>
      </c>
      <c r="I52" s="192">
        <v>0.015</v>
      </c>
      <c r="J52" s="192">
        <v>0.015</v>
      </c>
      <c r="K52" s="98">
        <v>100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235</v>
      </c>
      <c r="D54" s="87">
        <v>230</v>
      </c>
      <c r="E54" s="87">
        <v>162</v>
      </c>
      <c r="F54" s="88"/>
      <c r="G54" s="88"/>
      <c r="H54" s="190">
        <v>4.935</v>
      </c>
      <c r="I54" s="190">
        <v>4.83</v>
      </c>
      <c r="J54" s="190">
        <v>3.402</v>
      </c>
      <c r="K54" s="89"/>
    </row>
    <row r="55" spans="1:11" s="90" customFormat="1" ht="11.25" customHeight="1">
      <c r="A55" s="92" t="s">
        <v>42</v>
      </c>
      <c r="B55" s="86"/>
      <c r="C55" s="87">
        <v>2</v>
      </c>
      <c r="D55" s="87">
        <v>2</v>
      </c>
      <c r="E55" s="87">
        <v>2</v>
      </c>
      <c r="F55" s="88"/>
      <c r="G55" s="88"/>
      <c r="H55" s="190">
        <v>0.038</v>
      </c>
      <c r="I55" s="190">
        <v>0.032</v>
      </c>
      <c r="J55" s="190">
        <v>0.031</v>
      </c>
      <c r="K55" s="89"/>
    </row>
    <row r="56" spans="1:11" s="90" customFormat="1" ht="11.25" customHeight="1">
      <c r="A56" s="92" t="s">
        <v>43</v>
      </c>
      <c r="B56" s="86"/>
      <c r="C56" s="87">
        <v>25</v>
      </c>
      <c r="D56" s="87">
        <v>15</v>
      </c>
      <c r="E56" s="87"/>
      <c r="F56" s="88"/>
      <c r="G56" s="88"/>
      <c r="H56" s="190">
        <v>0.45</v>
      </c>
      <c r="I56" s="190">
        <v>0.3</v>
      </c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1</v>
      </c>
      <c r="D58" s="87">
        <v>1</v>
      </c>
      <c r="E58" s="87">
        <v>1</v>
      </c>
      <c r="F58" s="88"/>
      <c r="G58" s="88"/>
      <c r="H58" s="190">
        <v>0.016</v>
      </c>
      <c r="I58" s="190">
        <v>0.007</v>
      </c>
      <c r="J58" s="190">
        <v>0.014</v>
      </c>
      <c r="K58" s="89"/>
    </row>
    <row r="59" spans="1:11" s="81" customFormat="1" ht="11.25" customHeight="1">
      <c r="A59" s="93" t="s">
        <v>46</v>
      </c>
      <c r="B59" s="94"/>
      <c r="C59" s="95">
        <v>263</v>
      </c>
      <c r="D59" s="95">
        <v>248</v>
      </c>
      <c r="E59" s="95">
        <v>165</v>
      </c>
      <c r="F59" s="96">
        <v>66.53225806451613</v>
      </c>
      <c r="G59" s="97"/>
      <c r="H59" s="191">
        <v>5.439</v>
      </c>
      <c r="I59" s="192">
        <v>5.169</v>
      </c>
      <c r="J59" s="192">
        <v>3.447</v>
      </c>
      <c r="K59" s="98">
        <v>66.68601276842716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250</v>
      </c>
      <c r="D61" s="87">
        <v>170</v>
      </c>
      <c r="E61" s="87">
        <v>170</v>
      </c>
      <c r="F61" s="88"/>
      <c r="G61" s="88"/>
      <c r="H61" s="190">
        <v>5.194</v>
      </c>
      <c r="I61" s="190">
        <v>5.625</v>
      </c>
      <c r="J61" s="190">
        <v>3.74</v>
      </c>
      <c r="K61" s="89"/>
    </row>
    <row r="62" spans="1:11" s="90" customFormat="1" ht="11.25" customHeight="1">
      <c r="A62" s="92" t="s">
        <v>48</v>
      </c>
      <c r="B62" s="86"/>
      <c r="C62" s="87">
        <v>10</v>
      </c>
      <c r="D62" s="87">
        <v>10</v>
      </c>
      <c r="E62" s="87">
        <v>10</v>
      </c>
      <c r="F62" s="88"/>
      <c r="G62" s="88"/>
      <c r="H62" s="190">
        <v>0.214</v>
      </c>
      <c r="I62" s="190">
        <v>0.214</v>
      </c>
      <c r="J62" s="190">
        <v>0.225</v>
      </c>
      <c r="K62" s="89"/>
    </row>
    <row r="63" spans="1:11" s="90" customFormat="1" ht="11.25" customHeight="1">
      <c r="A63" s="92" t="s">
        <v>49</v>
      </c>
      <c r="B63" s="86"/>
      <c r="C63" s="87">
        <v>193</v>
      </c>
      <c r="D63" s="87">
        <v>193</v>
      </c>
      <c r="E63" s="87">
        <v>193</v>
      </c>
      <c r="F63" s="88"/>
      <c r="G63" s="88"/>
      <c r="H63" s="190">
        <v>3.438</v>
      </c>
      <c r="I63" s="190">
        <v>3.438</v>
      </c>
      <c r="J63" s="190">
        <v>3.438</v>
      </c>
      <c r="K63" s="89"/>
    </row>
    <row r="64" spans="1:11" s="81" customFormat="1" ht="11.25" customHeight="1">
      <c r="A64" s="93" t="s">
        <v>50</v>
      </c>
      <c r="B64" s="94"/>
      <c r="C64" s="95">
        <v>453</v>
      </c>
      <c r="D64" s="95">
        <v>373</v>
      </c>
      <c r="E64" s="95">
        <v>373</v>
      </c>
      <c r="F64" s="96">
        <v>100</v>
      </c>
      <c r="G64" s="97"/>
      <c r="H64" s="191">
        <v>8.846</v>
      </c>
      <c r="I64" s="192">
        <v>9.277000000000001</v>
      </c>
      <c r="J64" s="192">
        <v>7.4030000000000005</v>
      </c>
      <c r="K64" s="98">
        <v>79.7995041500485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1260</v>
      </c>
      <c r="D66" s="95">
        <v>1250</v>
      </c>
      <c r="E66" s="95">
        <v>1800</v>
      </c>
      <c r="F66" s="96">
        <v>144</v>
      </c>
      <c r="G66" s="97"/>
      <c r="H66" s="191">
        <v>27.8</v>
      </c>
      <c r="I66" s="192">
        <v>27</v>
      </c>
      <c r="J66" s="192">
        <v>15.2</v>
      </c>
      <c r="K66" s="98">
        <v>56.2962962962963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80</v>
      </c>
      <c r="D68" s="87">
        <v>165</v>
      </c>
      <c r="E68" s="87">
        <v>110</v>
      </c>
      <c r="F68" s="88"/>
      <c r="G68" s="88"/>
      <c r="H68" s="190">
        <v>1.4</v>
      </c>
      <c r="I68" s="190">
        <v>3.7</v>
      </c>
      <c r="J68" s="190">
        <v>2.6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>
        <v>80</v>
      </c>
      <c r="D70" s="95">
        <v>165</v>
      </c>
      <c r="E70" s="95">
        <v>110</v>
      </c>
      <c r="F70" s="96">
        <v>66.66666666666667</v>
      </c>
      <c r="G70" s="97"/>
      <c r="H70" s="191">
        <v>1.4</v>
      </c>
      <c r="I70" s="192">
        <v>3.7</v>
      </c>
      <c r="J70" s="192">
        <v>2.6</v>
      </c>
      <c r="K70" s="98">
        <v>70.27027027027027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880</v>
      </c>
      <c r="D72" s="87">
        <v>760</v>
      </c>
      <c r="E72" s="87">
        <v>541</v>
      </c>
      <c r="F72" s="88"/>
      <c r="G72" s="88"/>
      <c r="H72" s="190">
        <v>9.6</v>
      </c>
      <c r="I72" s="190">
        <v>7.921</v>
      </c>
      <c r="J72" s="190">
        <v>5.41</v>
      </c>
      <c r="K72" s="89"/>
    </row>
    <row r="73" spans="1:11" s="90" customFormat="1" ht="11.25" customHeight="1">
      <c r="A73" s="92" t="s">
        <v>56</v>
      </c>
      <c r="B73" s="86"/>
      <c r="C73" s="87">
        <v>43</v>
      </c>
      <c r="D73" s="87">
        <v>43</v>
      </c>
      <c r="E73" s="87">
        <v>43</v>
      </c>
      <c r="F73" s="88"/>
      <c r="G73" s="88"/>
      <c r="H73" s="190">
        <v>0.77</v>
      </c>
      <c r="I73" s="190">
        <v>0.77</v>
      </c>
      <c r="J73" s="190">
        <v>0.75</v>
      </c>
      <c r="K73" s="89"/>
    </row>
    <row r="74" spans="1:11" s="90" customFormat="1" ht="11.25" customHeight="1">
      <c r="A74" s="92" t="s">
        <v>57</v>
      </c>
      <c r="B74" s="86"/>
      <c r="C74" s="87"/>
      <c r="D74" s="87">
        <v>153</v>
      </c>
      <c r="E74" s="87">
        <v>118</v>
      </c>
      <c r="F74" s="88"/>
      <c r="G74" s="88"/>
      <c r="H74" s="190">
        <v>0.64</v>
      </c>
      <c r="I74" s="190">
        <v>3.06</v>
      </c>
      <c r="J74" s="190">
        <v>1.413</v>
      </c>
      <c r="K74" s="89"/>
    </row>
    <row r="75" spans="1:11" s="90" customFormat="1" ht="11.25" customHeight="1">
      <c r="A75" s="92" t="s">
        <v>58</v>
      </c>
      <c r="B75" s="86"/>
      <c r="C75" s="87">
        <v>137</v>
      </c>
      <c r="D75" s="87">
        <v>129</v>
      </c>
      <c r="E75" s="87">
        <v>120</v>
      </c>
      <c r="F75" s="88"/>
      <c r="G75" s="88"/>
      <c r="H75" s="190">
        <v>1.31</v>
      </c>
      <c r="I75" s="190">
        <v>1.31</v>
      </c>
      <c r="J75" s="190">
        <v>1.022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15</v>
      </c>
      <c r="D77" s="87">
        <v>14</v>
      </c>
      <c r="E77" s="87">
        <v>10</v>
      </c>
      <c r="F77" s="88"/>
      <c r="G77" s="88"/>
      <c r="H77" s="190">
        <v>0.168</v>
      </c>
      <c r="I77" s="190">
        <v>0.168</v>
      </c>
      <c r="J77" s="190">
        <v>0.12</v>
      </c>
      <c r="K77" s="89"/>
    </row>
    <row r="78" spans="1:11" s="90" customFormat="1" ht="11.25" customHeight="1">
      <c r="A78" s="92" t="s">
        <v>61</v>
      </c>
      <c r="B78" s="86"/>
      <c r="C78" s="87">
        <v>15</v>
      </c>
      <c r="D78" s="87">
        <v>11</v>
      </c>
      <c r="E78" s="87">
        <v>11</v>
      </c>
      <c r="F78" s="88"/>
      <c r="G78" s="88"/>
      <c r="H78" s="190">
        <v>0.295</v>
      </c>
      <c r="I78" s="190">
        <v>0.3</v>
      </c>
      <c r="J78" s="190">
        <v>0.2</v>
      </c>
      <c r="K78" s="89"/>
    </row>
    <row r="79" spans="1:11" s="90" customFormat="1" ht="11.25" customHeight="1">
      <c r="A79" s="92" t="s">
        <v>62</v>
      </c>
      <c r="B79" s="86"/>
      <c r="C79" s="87">
        <v>140</v>
      </c>
      <c r="D79" s="87">
        <v>80</v>
      </c>
      <c r="E79" s="87">
        <v>260</v>
      </c>
      <c r="F79" s="88"/>
      <c r="G79" s="88"/>
      <c r="H79" s="190">
        <v>1.52</v>
      </c>
      <c r="I79" s="190">
        <v>1.6</v>
      </c>
      <c r="J79" s="190">
        <v>1.6</v>
      </c>
      <c r="K79" s="89"/>
    </row>
    <row r="80" spans="1:11" s="81" customFormat="1" ht="11.25" customHeight="1">
      <c r="A80" s="99" t="s">
        <v>63</v>
      </c>
      <c r="B80" s="94"/>
      <c r="C80" s="95">
        <v>1230</v>
      </c>
      <c r="D80" s="95">
        <v>1190</v>
      </c>
      <c r="E80" s="95">
        <v>1103</v>
      </c>
      <c r="F80" s="96">
        <v>92.6890756302521</v>
      </c>
      <c r="G80" s="97"/>
      <c r="H80" s="191">
        <v>14.302999999999999</v>
      </c>
      <c r="I80" s="192">
        <v>15.129000000000001</v>
      </c>
      <c r="J80" s="192">
        <v>10.514999999999999</v>
      </c>
      <c r="K80" s="98">
        <v>69.50228038865752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24</v>
      </c>
      <c r="D82" s="87">
        <v>23</v>
      </c>
      <c r="E82" s="87">
        <v>23</v>
      </c>
      <c r="F82" s="88"/>
      <c r="G82" s="88"/>
      <c r="H82" s="190">
        <v>0.408</v>
      </c>
      <c r="I82" s="190">
        <v>0.386</v>
      </c>
      <c r="J82" s="190">
        <v>0.386</v>
      </c>
      <c r="K82" s="89"/>
    </row>
    <row r="83" spans="1:11" s="90" customFormat="1" ht="11.25" customHeight="1">
      <c r="A83" s="92" t="s">
        <v>65</v>
      </c>
      <c r="B83" s="86"/>
      <c r="C83" s="87">
        <v>35</v>
      </c>
      <c r="D83" s="87">
        <v>36</v>
      </c>
      <c r="E83" s="87">
        <v>36</v>
      </c>
      <c r="F83" s="88"/>
      <c r="G83" s="88"/>
      <c r="H83" s="190">
        <v>0.65</v>
      </c>
      <c r="I83" s="190">
        <v>0.67</v>
      </c>
      <c r="J83" s="190">
        <v>0.67</v>
      </c>
      <c r="K83" s="89"/>
    </row>
    <row r="84" spans="1:11" s="81" customFormat="1" ht="11.25" customHeight="1">
      <c r="A84" s="93" t="s">
        <v>66</v>
      </c>
      <c r="B84" s="94"/>
      <c r="C84" s="95">
        <v>59</v>
      </c>
      <c r="D84" s="95">
        <v>59</v>
      </c>
      <c r="E84" s="95">
        <v>59</v>
      </c>
      <c r="F84" s="96">
        <v>100</v>
      </c>
      <c r="G84" s="97"/>
      <c r="H84" s="191">
        <v>1.058</v>
      </c>
      <c r="I84" s="192">
        <v>1.056</v>
      </c>
      <c r="J84" s="192">
        <v>1.056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4793.48</v>
      </c>
      <c r="D87" s="106">
        <v>4898</v>
      </c>
      <c r="E87" s="106">
        <v>5048</v>
      </c>
      <c r="F87" s="107">
        <v>103.06247447937933</v>
      </c>
      <c r="G87" s="97"/>
      <c r="H87" s="195">
        <v>87.772</v>
      </c>
      <c r="I87" s="196">
        <v>92.379</v>
      </c>
      <c r="J87" s="196">
        <v>65.41099999999999</v>
      </c>
      <c r="K87" s="107">
        <v>70.80721809069159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="60" zoomScalePageLayoutView="0" workbookViewId="0" topLeftCell="A6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99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6</v>
      </c>
      <c r="D24" s="95">
        <v>6</v>
      </c>
      <c r="E24" s="95">
        <v>6</v>
      </c>
      <c r="F24" s="96">
        <v>100</v>
      </c>
      <c r="G24" s="97"/>
      <c r="H24" s="191">
        <v>1.008</v>
      </c>
      <c r="I24" s="192">
        <v>1.038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234</v>
      </c>
      <c r="D26" s="95">
        <v>234</v>
      </c>
      <c r="E26" s="95">
        <v>234</v>
      </c>
      <c r="F26" s="96">
        <v>100</v>
      </c>
      <c r="G26" s="97"/>
      <c r="H26" s="191">
        <v>66</v>
      </c>
      <c r="I26" s="192">
        <v>68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3</v>
      </c>
      <c r="D39" s="95">
        <v>4</v>
      </c>
      <c r="E39" s="95">
        <v>5</v>
      </c>
      <c r="F39" s="96">
        <v>125</v>
      </c>
      <c r="G39" s="97"/>
      <c r="H39" s="191">
        <v>0.45</v>
      </c>
      <c r="I39" s="192">
        <v>0.6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70</v>
      </c>
      <c r="D54" s="87">
        <v>71</v>
      </c>
      <c r="E54" s="87">
        <v>71</v>
      </c>
      <c r="F54" s="88"/>
      <c r="G54" s="88"/>
      <c r="H54" s="190">
        <v>28</v>
      </c>
      <c r="I54" s="190">
        <v>28.4</v>
      </c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>
        <v>127</v>
      </c>
      <c r="D56" s="87">
        <v>131.8</v>
      </c>
      <c r="E56" s="87">
        <v>132</v>
      </c>
      <c r="F56" s="88"/>
      <c r="G56" s="88"/>
      <c r="H56" s="190">
        <v>49</v>
      </c>
      <c r="I56" s="190">
        <v>49.1</v>
      </c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>
        <v>197</v>
      </c>
      <c r="D59" s="95">
        <v>202.8</v>
      </c>
      <c r="E59" s="95">
        <v>203</v>
      </c>
      <c r="F59" s="96">
        <v>100.09861932938855</v>
      </c>
      <c r="G59" s="97"/>
      <c r="H59" s="191">
        <v>77</v>
      </c>
      <c r="I59" s="192">
        <v>77.5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>
        <v>3</v>
      </c>
      <c r="D63" s="87">
        <v>3</v>
      </c>
      <c r="E63" s="87">
        <v>3</v>
      </c>
      <c r="F63" s="88"/>
      <c r="G63" s="88"/>
      <c r="H63" s="190">
        <v>0.225</v>
      </c>
      <c r="I63" s="190">
        <v>0.225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3</v>
      </c>
      <c r="D64" s="95">
        <v>3</v>
      </c>
      <c r="E64" s="95">
        <v>3</v>
      </c>
      <c r="F64" s="96">
        <v>100</v>
      </c>
      <c r="G64" s="97"/>
      <c r="H64" s="191">
        <v>0.225</v>
      </c>
      <c r="I64" s="192">
        <v>0.225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1</v>
      </c>
      <c r="D75" s="87"/>
      <c r="E75" s="87"/>
      <c r="F75" s="88"/>
      <c r="G75" s="88"/>
      <c r="H75" s="190">
        <v>0.083</v>
      </c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</v>
      </c>
      <c r="D77" s="87">
        <v>3</v>
      </c>
      <c r="E77" s="87">
        <v>3</v>
      </c>
      <c r="F77" s="88"/>
      <c r="G77" s="88"/>
      <c r="H77" s="190">
        <v>0.187</v>
      </c>
      <c r="I77" s="190">
        <v>0.4</v>
      </c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>
        <v>2</v>
      </c>
      <c r="D80" s="95">
        <v>3</v>
      </c>
      <c r="E80" s="95">
        <v>3</v>
      </c>
      <c r="F80" s="96">
        <v>100</v>
      </c>
      <c r="G80" s="97"/>
      <c r="H80" s="191">
        <v>0.27</v>
      </c>
      <c r="I80" s="192">
        <v>0.4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>
        <v>0.2</v>
      </c>
      <c r="F82" s="88"/>
      <c r="G82" s="88"/>
      <c r="H82" s="190"/>
      <c r="I82" s="190">
        <v>0.0014</v>
      </c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>
        <v>0.8</v>
      </c>
      <c r="F83" s="88"/>
      <c r="G83" s="88"/>
      <c r="H83" s="190"/>
      <c r="I83" s="190">
        <v>0.056</v>
      </c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>
        <v>1</v>
      </c>
      <c r="F84" s="96"/>
      <c r="G84" s="97"/>
      <c r="H84" s="191"/>
      <c r="I84" s="192">
        <v>0.0574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445</v>
      </c>
      <c r="D87" s="106">
        <v>452.8</v>
      </c>
      <c r="E87" s="106">
        <v>455</v>
      </c>
      <c r="F87" s="107">
        <v>100.48586572438163</v>
      </c>
      <c r="G87" s="97"/>
      <c r="H87" s="195">
        <v>144.953</v>
      </c>
      <c r="I87" s="196">
        <v>147.82039999999998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2</v>
      </c>
      <c r="D15" s="95">
        <v>5</v>
      </c>
      <c r="E15" s="95">
        <v>5</v>
      </c>
      <c r="F15" s="96">
        <v>100</v>
      </c>
      <c r="G15" s="97"/>
      <c r="H15" s="191">
        <v>0.009</v>
      </c>
      <c r="I15" s="192">
        <v>0.013</v>
      </c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2</v>
      </c>
      <c r="D17" s="95">
        <v>2</v>
      </c>
      <c r="E17" s="95">
        <v>2</v>
      </c>
      <c r="F17" s="96">
        <v>100</v>
      </c>
      <c r="G17" s="97"/>
      <c r="H17" s="191">
        <v>0.001</v>
      </c>
      <c r="I17" s="192">
        <v>0.001</v>
      </c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</v>
      </c>
      <c r="D24" s="95">
        <v>1</v>
      </c>
      <c r="E24" s="95">
        <v>1</v>
      </c>
      <c r="F24" s="96">
        <v>100</v>
      </c>
      <c r="G24" s="97"/>
      <c r="H24" s="191">
        <v>0.066</v>
      </c>
      <c r="I24" s="192">
        <v>0.068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48</v>
      </c>
      <c r="D26" s="95">
        <v>48</v>
      </c>
      <c r="E26" s="95">
        <v>48</v>
      </c>
      <c r="F26" s="96">
        <v>100</v>
      </c>
      <c r="G26" s="97"/>
      <c r="H26" s="191">
        <v>6.1</v>
      </c>
      <c r="I26" s="192">
        <v>6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/>
      <c r="I37" s="192"/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0.78</v>
      </c>
      <c r="D39" s="95">
        <v>1</v>
      </c>
      <c r="E39" s="95">
        <v>0.5</v>
      </c>
      <c r="F39" s="96">
        <v>50</v>
      </c>
      <c r="G39" s="97"/>
      <c r="H39" s="191">
        <v>0.1</v>
      </c>
      <c r="I39" s="192">
        <v>0.035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13</v>
      </c>
      <c r="D54" s="87">
        <v>13</v>
      </c>
      <c r="E54" s="87">
        <v>13</v>
      </c>
      <c r="F54" s="88"/>
      <c r="G54" s="88"/>
      <c r="H54" s="190">
        <v>3.77</v>
      </c>
      <c r="I54" s="190">
        <v>3.77</v>
      </c>
      <c r="J54" s="190"/>
      <c r="K54" s="89"/>
    </row>
    <row r="55" spans="1:11" s="90" customFormat="1" ht="11.25" customHeight="1">
      <c r="A55" s="92" t="s">
        <v>42</v>
      </c>
      <c r="B55" s="86"/>
      <c r="C55" s="87">
        <v>1</v>
      </c>
      <c r="D55" s="87">
        <v>1</v>
      </c>
      <c r="E55" s="87">
        <v>1</v>
      </c>
      <c r="F55" s="88"/>
      <c r="G55" s="88"/>
      <c r="H55" s="190">
        <v>0.26</v>
      </c>
      <c r="I55" s="190">
        <v>0.26</v>
      </c>
      <c r="J55" s="190"/>
      <c r="K55" s="89"/>
    </row>
    <row r="56" spans="1:11" s="90" customFormat="1" ht="11.25" customHeight="1">
      <c r="A56" s="92" t="s">
        <v>43</v>
      </c>
      <c r="B56" s="86"/>
      <c r="C56" s="87">
        <v>27</v>
      </c>
      <c r="D56" s="87">
        <v>24.5</v>
      </c>
      <c r="E56" s="87">
        <v>25</v>
      </c>
      <c r="F56" s="88"/>
      <c r="G56" s="88"/>
      <c r="H56" s="190">
        <v>6.5</v>
      </c>
      <c r="I56" s="190">
        <v>6</v>
      </c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>
        <v>41</v>
      </c>
      <c r="D59" s="95">
        <v>38.5</v>
      </c>
      <c r="E59" s="95">
        <v>39</v>
      </c>
      <c r="F59" s="96">
        <v>101.2987012987013</v>
      </c>
      <c r="G59" s="97"/>
      <c r="H59" s="191">
        <v>10.530000000000001</v>
      </c>
      <c r="I59" s="192">
        <v>10.030000000000001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</v>
      </c>
      <c r="D66" s="95">
        <v>1</v>
      </c>
      <c r="E66" s="95">
        <v>1</v>
      </c>
      <c r="F66" s="96">
        <v>100</v>
      </c>
      <c r="G66" s="97"/>
      <c r="H66" s="191">
        <v>0.001</v>
      </c>
      <c r="I66" s="192">
        <v>0.001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4</v>
      </c>
      <c r="D75" s="87"/>
      <c r="E75" s="87"/>
      <c r="F75" s="88"/>
      <c r="G75" s="88"/>
      <c r="H75" s="190">
        <v>0.056</v>
      </c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</v>
      </c>
      <c r="D77" s="87">
        <v>1</v>
      </c>
      <c r="E77" s="87">
        <v>1</v>
      </c>
      <c r="F77" s="88"/>
      <c r="G77" s="88"/>
      <c r="H77" s="190">
        <v>0.16</v>
      </c>
      <c r="I77" s="190">
        <v>0.17</v>
      </c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>
        <v>5</v>
      </c>
      <c r="D80" s="95">
        <v>1</v>
      </c>
      <c r="E80" s="95">
        <v>1</v>
      </c>
      <c r="F80" s="96">
        <v>100</v>
      </c>
      <c r="G80" s="97"/>
      <c r="H80" s="191">
        <v>0.216</v>
      </c>
      <c r="I80" s="192">
        <v>0.17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100.78</v>
      </c>
      <c r="D87" s="106">
        <v>97.5</v>
      </c>
      <c r="E87" s="106">
        <v>97.5</v>
      </c>
      <c r="F87" s="107">
        <v>100</v>
      </c>
      <c r="G87" s="97"/>
      <c r="H87" s="195">
        <v>17.023000000000003</v>
      </c>
      <c r="I87" s="196">
        <v>16.318000000000005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/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4</v>
      </c>
      <c r="D9" s="87">
        <v>4</v>
      </c>
      <c r="E9" s="87">
        <v>4</v>
      </c>
      <c r="F9" s="88"/>
      <c r="G9" s="88"/>
      <c r="H9" s="190">
        <v>0.096</v>
      </c>
      <c r="I9" s="190">
        <v>0.096</v>
      </c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>
        <v>0.004</v>
      </c>
      <c r="J10" s="190"/>
      <c r="K10" s="89"/>
    </row>
    <row r="11" spans="1:11" s="90" customFormat="1" ht="11.25" customHeight="1">
      <c r="A11" s="85" t="s">
        <v>9</v>
      </c>
      <c r="B11" s="86"/>
      <c r="C11" s="87">
        <v>5</v>
      </c>
      <c r="D11" s="87">
        <v>5</v>
      </c>
      <c r="E11" s="87">
        <v>3</v>
      </c>
      <c r="F11" s="88"/>
      <c r="G11" s="88"/>
      <c r="H11" s="190">
        <v>0.13</v>
      </c>
      <c r="I11" s="190">
        <v>0.078</v>
      </c>
      <c r="J11" s="190"/>
      <c r="K11" s="89"/>
    </row>
    <row r="12" spans="1:11" s="90" customFormat="1" ht="11.25" customHeight="1">
      <c r="A12" s="92" t="s">
        <v>10</v>
      </c>
      <c r="B12" s="86"/>
      <c r="C12" s="87">
        <v>20</v>
      </c>
      <c r="D12" s="87">
        <v>22</v>
      </c>
      <c r="E12" s="87">
        <v>14</v>
      </c>
      <c r="F12" s="88"/>
      <c r="G12" s="88"/>
      <c r="H12" s="190">
        <v>0.48</v>
      </c>
      <c r="I12" s="190">
        <v>0.336</v>
      </c>
      <c r="J12" s="190"/>
      <c r="K12" s="89"/>
    </row>
    <row r="13" spans="1:11" s="81" customFormat="1" ht="11.25" customHeight="1">
      <c r="A13" s="93" t="s">
        <v>11</v>
      </c>
      <c r="B13" s="94"/>
      <c r="C13" s="95">
        <v>29</v>
      </c>
      <c r="D13" s="95">
        <v>31</v>
      </c>
      <c r="E13" s="95">
        <v>21</v>
      </c>
      <c r="F13" s="96">
        <v>67.74193548387096</v>
      </c>
      <c r="G13" s="97"/>
      <c r="H13" s="191">
        <v>0.706</v>
      </c>
      <c r="I13" s="192">
        <v>0.514</v>
      </c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1</v>
      </c>
      <c r="D15" s="95">
        <v>1</v>
      </c>
      <c r="E15" s="95">
        <v>1</v>
      </c>
      <c r="F15" s="96">
        <v>100</v>
      </c>
      <c r="G15" s="97"/>
      <c r="H15" s="191">
        <v>0.015</v>
      </c>
      <c r="I15" s="192">
        <v>0.015</v>
      </c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27</v>
      </c>
      <c r="D19" s="87"/>
      <c r="E19" s="87"/>
      <c r="F19" s="88"/>
      <c r="G19" s="88"/>
      <c r="H19" s="190">
        <v>0.224</v>
      </c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27</v>
      </c>
      <c r="D22" s="95"/>
      <c r="E22" s="95"/>
      <c r="F22" s="96"/>
      <c r="G22" s="97"/>
      <c r="H22" s="191">
        <v>0.224</v>
      </c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5268</v>
      </c>
      <c r="D24" s="95">
        <v>4127</v>
      </c>
      <c r="E24" s="95">
        <v>4295</v>
      </c>
      <c r="F24" s="96">
        <v>104.07075357402472</v>
      </c>
      <c r="G24" s="97"/>
      <c r="H24" s="191">
        <v>59.581</v>
      </c>
      <c r="I24" s="192">
        <v>52.62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210</v>
      </c>
      <c r="D26" s="95">
        <v>231</v>
      </c>
      <c r="E26" s="95">
        <v>230</v>
      </c>
      <c r="F26" s="96">
        <v>99.56709956709956</v>
      </c>
      <c r="G26" s="97"/>
      <c r="H26" s="191">
        <v>2.6</v>
      </c>
      <c r="I26" s="192">
        <v>2.7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11</v>
      </c>
      <c r="D28" s="87">
        <v>16</v>
      </c>
      <c r="E28" s="87">
        <v>308</v>
      </c>
      <c r="F28" s="88"/>
      <c r="G28" s="88"/>
      <c r="H28" s="190">
        <v>0.255</v>
      </c>
      <c r="I28" s="190">
        <v>0.68</v>
      </c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1500</v>
      </c>
      <c r="D30" s="87">
        <v>1350</v>
      </c>
      <c r="E30" s="87">
        <v>1655</v>
      </c>
      <c r="F30" s="88"/>
      <c r="G30" s="88"/>
      <c r="H30" s="190">
        <v>29.5</v>
      </c>
      <c r="I30" s="190">
        <v>23.837</v>
      </c>
      <c r="J30" s="190"/>
      <c r="K30" s="89"/>
    </row>
    <row r="31" spans="1:11" s="81" customFormat="1" ht="11.25" customHeight="1">
      <c r="A31" s="99" t="s">
        <v>23</v>
      </c>
      <c r="B31" s="94"/>
      <c r="C31" s="95">
        <v>1511</v>
      </c>
      <c r="D31" s="95">
        <v>1366</v>
      </c>
      <c r="E31" s="95">
        <v>1963</v>
      </c>
      <c r="F31" s="96">
        <v>143.70424597364567</v>
      </c>
      <c r="G31" s="97"/>
      <c r="H31" s="191">
        <v>29.755</v>
      </c>
      <c r="I31" s="192">
        <v>24.517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50</v>
      </c>
      <c r="D33" s="87">
        <v>40</v>
      </c>
      <c r="E33" s="87">
        <v>40</v>
      </c>
      <c r="F33" s="88"/>
      <c r="G33" s="88"/>
      <c r="H33" s="190">
        <v>0.75</v>
      </c>
      <c r="I33" s="190">
        <v>0.7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19</v>
      </c>
      <c r="D34" s="87">
        <v>8</v>
      </c>
      <c r="E34" s="87">
        <v>2</v>
      </c>
      <c r="F34" s="88"/>
      <c r="G34" s="88"/>
      <c r="H34" s="190">
        <v>0.208</v>
      </c>
      <c r="I34" s="190">
        <v>0.15</v>
      </c>
      <c r="J34" s="190"/>
      <c r="K34" s="89"/>
    </row>
    <row r="35" spans="1:11" s="90" customFormat="1" ht="11.25" customHeight="1">
      <c r="A35" s="92" t="s">
        <v>26</v>
      </c>
      <c r="B35" s="86"/>
      <c r="C35" s="87">
        <v>8</v>
      </c>
      <c r="D35" s="87">
        <v>8</v>
      </c>
      <c r="E35" s="87">
        <v>8</v>
      </c>
      <c r="F35" s="88"/>
      <c r="G35" s="88"/>
      <c r="H35" s="190">
        <v>0.18</v>
      </c>
      <c r="I35" s="190">
        <v>0.131</v>
      </c>
      <c r="J35" s="190"/>
      <c r="K35" s="89"/>
    </row>
    <row r="36" spans="1:11" s="90" customFormat="1" ht="11.25" customHeight="1">
      <c r="A36" s="92" t="s">
        <v>27</v>
      </c>
      <c r="B36" s="86"/>
      <c r="C36" s="87">
        <v>30</v>
      </c>
      <c r="D36" s="87">
        <v>66</v>
      </c>
      <c r="E36" s="87">
        <v>66</v>
      </c>
      <c r="F36" s="88"/>
      <c r="G36" s="88"/>
      <c r="H36" s="190">
        <v>0.6</v>
      </c>
      <c r="I36" s="190">
        <v>1.32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107</v>
      </c>
      <c r="D37" s="95">
        <v>122</v>
      </c>
      <c r="E37" s="95">
        <v>116</v>
      </c>
      <c r="F37" s="96">
        <v>95.08196721311475</v>
      </c>
      <c r="G37" s="97"/>
      <c r="H37" s="191">
        <v>1.738</v>
      </c>
      <c r="I37" s="192">
        <v>2.301</v>
      </c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8</v>
      </c>
      <c r="D39" s="95">
        <v>4</v>
      </c>
      <c r="E39" s="95">
        <v>4</v>
      </c>
      <c r="F39" s="96">
        <v>100</v>
      </c>
      <c r="G39" s="97"/>
      <c r="H39" s="191">
        <v>0.14</v>
      </c>
      <c r="I39" s="192">
        <v>0.07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>
        <v>30</v>
      </c>
      <c r="D42" s="87">
        <v>21</v>
      </c>
      <c r="E42" s="87">
        <v>16</v>
      </c>
      <c r="F42" s="88"/>
      <c r="G42" s="88"/>
      <c r="H42" s="190">
        <v>0.525</v>
      </c>
      <c r="I42" s="190">
        <v>0.378</v>
      </c>
      <c r="J42" s="190"/>
      <c r="K42" s="89"/>
    </row>
    <row r="43" spans="1:11" s="90" customFormat="1" ht="11.25" customHeight="1">
      <c r="A43" s="92" t="s">
        <v>32</v>
      </c>
      <c r="B43" s="86"/>
      <c r="C43" s="87">
        <v>29</v>
      </c>
      <c r="D43" s="87">
        <v>14</v>
      </c>
      <c r="E43" s="87">
        <v>17</v>
      </c>
      <c r="F43" s="88"/>
      <c r="G43" s="88"/>
      <c r="H43" s="190">
        <v>0.305</v>
      </c>
      <c r="I43" s="190">
        <v>0.21</v>
      </c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>
        <v>31</v>
      </c>
      <c r="D47" s="87">
        <v>31</v>
      </c>
      <c r="E47" s="87">
        <v>27</v>
      </c>
      <c r="F47" s="88"/>
      <c r="G47" s="88"/>
      <c r="H47" s="190">
        <v>0.372</v>
      </c>
      <c r="I47" s="190">
        <v>0.372</v>
      </c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>
        <v>90</v>
      </c>
      <c r="D50" s="95">
        <v>66</v>
      </c>
      <c r="E50" s="95">
        <v>60</v>
      </c>
      <c r="F50" s="96">
        <v>90.9090909090909</v>
      </c>
      <c r="G50" s="97"/>
      <c r="H50" s="191">
        <v>1.202</v>
      </c>
      <c r="I50" s="192">
        <v>0.96</v>
      </c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1.68</v>
      </c>
      <c r="D52" s="95"/>
      <c r="E52" s="95">
        <v>1</v>
      </c>
      <c r="F52" s="96"/>
      <c r="G52" s="97"/>
      <c r="H52" s="191">
        <v>0.067</v>
      </c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1712</v>
      </c>
      <c r="D54" s="87">
        <v>1700</v>
      </c>
      <c r="E54" s="87">
        <v>2083</v>
      </c>
      <c r="F54" s="88"/>
      <c r="G54" s="88"/>
      <c r="H54" s="190">
        <v>24.824</v>
      </c>
      <c r="I54" s="190">
        <v>25.925</v>
      </c>
      <c r="J54" s="190"/>
      <c r="K54" s="89"/>
    </row>
    <row r="55" spans="1:11" s="90" customFormat="1" ht="11.25" customHeight="1">
      <c r="A55" s="92" t="s">
        <v>42</v>
      </c>
      <c r="B55" s="86"/>
      <c r="C55" s="87">
        <v>113</v>
      </c>
      <c r="D55" s="87">
        <v>72</v>
      </c>
      <c r="E55" s="87">
        <v>100</v>
      </c>
      <c r="F55" s="88"/>
      <c r="G55" s="88"/>
      <c r="H55" s="190">
        <v>1.333</v>
      </c>
      <c r="I55" s="190">
        <v>0.842</v>
      </c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>
        <v>56</v>
      </c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2</v>
      </c>
      <c r="D58" s="87">
        <v>2</v>
      </c>
      <c r="E58" s="87">
        <v>2</v>
      </c>
      <c r="F58" s="88"/>
      <c r="G58" s="88"/>
      <c r="H58" s="190">
        <v>0.02</v>
      </c>
      <c r="I58" s="190">
        <v>0.016</v>
      </c>
      <c r="J58" s="190"/>
      <c r="K58" s="89"/>
    </row>
    <row r="59" spans="1:11" s="81" customFormat="1" ht="11.25" customHeight="1">
      <c r="A59" s="93" t="s">
        <v>46</v>
      </c>
      <c r="B59" s="94"/>
      <c r="C59" s="95">
        <v>1827</v>
      </c>
      <c r="D59" s="95">
        <v>1774</v>
      </c>
      <c r="E59" s="95">
        <v>2241</v>
      </c>
      <c r="F59" s="96">
        <v>126.32468996617813</v>
      </c>
      <c r="G59" s="97"/>
      <c r="H59" s="191">
        <v>26.177</v>
      </c>
      <c r="I59" s="192">
        <v>26.782999999999998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3030</v>
      </c>
      <c r="D61" s="87">
        <v>3050</v>
      </c>
      <c r="E61" s="87">
        <v>2970</v>
      </c>
      <c r="F61" s="88"/>
      <c r="G61" s="88"/>
      <c r="H61" s="190">
        <v>62.176</v>
      </c>
      <c r="I61" s="190">
        <v>59.292</v>
      </c>
      <c r="J61" s="190"/>
      <c r="K61" s="89"/>
    </row>
    <row r="62" spans="1:11" s="90" customFormat="1" ht="11.25" customHeight="1">
      <c r="A62" s="92" t="s">
        <v>48</v>
      </c>
      <c r="B62" s="86"/>
      <c r="C62" s="87">
        <v>97</v>
      </c>
      <c r="D62" s="87">
        <v>209</v>
      </c>
      <c r="E62" s="87">
        <v>209</v>
      </c>
      <c r="F62" s="88"/>
      <c r="G62" s="88"/>
      <c r="H62" s="190">
        <v>1.935</v>
      </c>
      <c r="I62" s="190">
        <v>4.389</v>
      </c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>
        <v>44</v>
      </c>
      <c r="E63" s="87">
        <v>89</v>
      </c>
      <c r="F63" s="88"/>
      <c r="G63" s="88"/>
      <c r="H63" s="190"/>
      <c r="I63" s="190">
        <v>0.638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3127</v>
      </c>
      <c r="D64" s="95">
        <v>3303</v>
      </c>
      <c r="E64" s="95">
        <v>3268</v>
      </c>
      <c r="F64" s="96">
        <v>98.94035725098395</v>
      </c>
      <c r="G64" s="97"/>
      <c r="H64" s="191">
        <v>64.111</v>
      </c>
      <c r="I64" s="192">
        <v>64.319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16130</v>
      </c>
      <c r="D66" s="95">
        <v>13000</v>
      </c>
      <c r="E66" s="95">
        <v>13500</v>
      </c>
      <c r="F66" s="96">
        <v>103.84615384615384</v>
      </c>
      <c r="G66" s="97"/>
      <c r="H66" s="191">
        <v>238</v>
      </c>
      <c r="I66" s="192">
        <v>201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3960</v>
      </c>
      <c r="D68" s="87">
        <v>3200</v>
      </c>
      <c r="E68" s="87">
        <v>3200</v>
      </c>
      <c r="F68" s="88"/>
      <c r="G68" s="88"/>
      <c r="H68" s="190">
        <v>53.915</v>
      </c>
      <c r="I68" s="190">
        <v>41.5</v>
      </c>
      <c r="J68" s="190"/>
      <c r="K68" s="89"/>
    </row>
    <row r="69" spans="1:11" s="90" customFormat="1" ht="11.25" customHeight="1">
      <c r="A69" s="92" t="s">
        <v>53</v>
      </c>
      <c r="B69" s="86"/>
      <c r="C69" s="87">
        <v>36</v>
      </c>
      <c r="D69" s="87">
        <v>70</v>
      </c>
      <c r="E69" s="87">
        <v>50</v>
      </c>
      <c r="F69" s="88"/>
      <c r="G69" s="88"/>
      <c r="H69" s="190">
        <v>0.49</v>
      </c>
      <c r="I69" s="190">
        <v>0.91</v>
      </c>
      <c r="J69" s="190"/>
      <c r="K69" s="89"/>
    </row>
    <row r="70" spans="1:11" s="81" customFormat="1" ht="11.25" customHeight="1">
      <c r="A70" s="93" t="s">
        <v>54</v>
      </c>
      <c r="B70" s="94"/>
      <c r="C70" s="95">
        <v>3996</v>
      </c>
      <c r="D70" s="95">
        <v>3270</v>
      </c>
      <c r="E70" s="95">
        <v>3250</v>
      </c>
      <c r="F70" s="96">
        <v>99.38837920489297</v>
      </c>
      <c r="G70" s="97"/>
      <c r="H70" s="191">
        <v>54.405</v>
      </c>
      <c r="I70" s="192">
        <v>42.41</v>
      </c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688</v>
      </c>
      <c r="D72" s="87">
        <v>656</v>
      </c>
      <c r="E72" s="87">
        <v>592</v>
      </c>
      <c r="F72" s="88"/>
      <c r="G72" s="88"/>
      <c r="H72" s="190">
        <v>14.957</v>
      </c>
      <c r="I72" s="190">
        <v>12.317</v>
      </c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>
        <v>405</v>
      </c>
      <c r="E73" s="87">
        <v>420</v>
      </c>
      <c r="F73" s="88"/>
      <c r="G73" s="88"/>
      <c r="H73" s="190">
        <v>8.045</v>
      </c>
      <c r="I73" s="190">
        <v>7.722</v>
      </c>
      <c r="J73" s="190"/>
      <c r="K73" s="89"/>
    </row>
    <row r="74" spans="1:11" s="90" customFormat="1" ht="11.25" customHeight="1">
      <c r="A74" s="92" t="s">
        <v>57</v>
      </c>
      <c r="B74" s="86"/>
      <c r="C74" s="87">
        <v>12</v>
      </c>
      <c r="D74" s="87"/>
      <c r="E74" s="87"/>
      <c r="F74" s="88"/>
      <c r="G74" s="88"/>
      <c r="H74" s="190">
        <v>0.24</v>
      </c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1563</v>
      </c>
      <c r="D75" s="87">
        <v>1381</v>
      </c>
      <c r="E75" s="87">
        <v>1202</v>
      </c>
      <c r="F75" s="88"/>
      <c r="G75" s="88"/>
      <c r="H75" s="190">
        <v>26.553</v>
      </c>
      <c r="I75" s="190">
        <v>28.436</v>
      </c>
      <c r="J75" s="190"/>
      <c r="K75" s="89"/>
    </row>
    <row r="76" spans="1:11" s="90" customFormat="1" ht="11.25" customHeight="1">
      <c r="A76" s="92" t="s">
        <v>59</v>
      </c>
      <c r="B76" s="86"/>
      <c r="C76" s="87">
        <v>9</v>
      </c>
      <c r="D76" s="87">
        <v>65</v>
      </c>
      <c r="E76" s="87">
        <v>28</v>
      </c>
      <c r="F76" s="88"/>
      <c r="G76" s="88"/>
      <c r="H76" s="190">
        <v>0.198</v>
      </c>
      <c r="I76" s="190">
        <v>0.975</v>
      </c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>
        <v>1</v>
      </c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>
        <v>20</v>
      </c>
      <c r="D78" s="87">
        <v>20</v>
      </c>
      <c r="E78" s="87">
        <v>20</v>
      </c>
      <c r="F78" s="88"/>
      <c r="G78" s="88"/>
      <c r="H78" s="190">
        <v>0.42</v>
      </c>
      <c r="I78" s="190">
        <v>0.36</v>
      </c>
      <c r="J78" s="190"/>
      <c r="K78" s="89"/>
    </row>
    <row r="79" spans="1:11" s="90" customFormat="1" ht="11.25" customHeight="1">
      <c r="A79" s="92" t="s">
        <v>62</v>
      </c>
      <c r="B79" s="86"/>
      <c r="C79" s="87">
        <v>120</v>
      </c>
      <c r="D79" s="87">
        <v>80</v>
      </c>
      <c r="E79" s="87">
        <v>160</v>
      </c>
      <c r="F79" s="88"/>
      <c r="G79" s="88"/>
      <c r="H79" s="190">
        <v>6.72</v>
      </c>
      <c r="I79" s="190">
        <v>2.795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2412</v>
      </c>
      <c r="D80" s="95">
        <v>2608</v>
      </c>
      <c r="E80" s="95">
        <v>2422</v>
      </c>
      <c r="F80" s="96">
        <v>92.8680981595092</v>
      </c>
      <c r="G80" s="97"/>
      <c r="H80" s="191">
        <v>57.133</v>
      </c>
      <c r="I80" s="192">
        <v>52.605000000000004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>
        <v>4</v>
      </c>
      <c r="E82" s="87">
        <v>4</v>
      </c>
      <c r="F82" s="88"/>
      <c r="G82" s="88"/>
      <c r="H82" s="190"/>
      <c r="I82" s="190">
        <v>0.08</v>
      </c>
      <c r="J82" s="190"/>
      <c r="K82" s="89"/>
    </row>
    <row r="83" spans="1:11" s="90" customFormat="1" ht="11.25" customHeight="1">
      <c r="A83" s="92" t="s">
        <v>65</v>
      </c>
      <c r="B83" s="86"/>
      <c r="C83" s="87">
        <v>43</v>
      </c>
      <c r="D83" s="87">
        <v>58</v>
      </c>
      <c r="E83" s="87">
        <v>58</v>
      </c>
      <c r="F83" s="88"/>
      <c r="G83" s="88"/>
      <c r="H83" s="190">
        <v>0.86</v>
      </c>
      <c r="I83" s="190">
        <v>1.168</v>
      </c>
      <c r="J83" s="190"/>
      <c r="K83" s="89"/>
    </row>
    <row r="84" spans="1:11" s="81" customFormat="1" ht="11.25" customHeight="1">
      <c r="A84" s="93" t="s">
        <v>66</v>
      </c>
      <c r="B84" s="94"/>
      <c r="C84" s="95">
        <v>43</v>
      </c>
      <c r="D84" s="95">
        <v>62</v>
      </c>
      <c r="E84" s="95">
        <v>62</v>
      </c>
      <c r="F84" s="96">
        <v>100</v>
      </c>
      <c r="G84" s="97"/>
      <c r="H84" s="191">
        <v>0.86</v>
      </c>
      <c r="I84" s="192">
        <v>1.248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34787.68</v>
      </c>
      <c r="D87" s="106">
        <v>29965</v>
      </c>
      <c r="E87" s="106">
        <v>31434</v>
      </c>
      <c r="F87" s="107">
        <v>104.90238611713666</v>
      </c>
      <c r="G87" s="97"/>
      <c r="H87" s="195">
        <v>536.714</v>
      </c>
      <c r="I87" s="196">
        <v>472.06199999999995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</v>
      </c>
      <c r="D24" s="95">
        <v>4</v>
      </c>
      <c r="E24" s="95">
        <v>4</v>
      </c>
      <c r="F24" s="96">
        <v>100</v>
      </c>
      <c r="G24" s="97"/>
      <c r="H24" s="191">
        <v>0.061</v>
      </c>
      <c r="I24" s="192">
        <v>0.124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12</v>
      </c>
      <c r="D26" s="95">
        <v>12</v>
      </c>
      <c r="E26" s="95">
        <v>10</v>
      </c>
      <c r="F26" s="96">
        <v>83.33333333333333</v>
      </c>
      <c r="G26" s="97"/>
      <c r="H26" s="191">
        <v>0.37</v>
      </c>
      <c r="I26" s="192">
        <v>0.36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8</v>
      </c>
      <c r="D30" s="87">
        <v>2</v>
      </c>
      <c r="E30" s="87">
        <v>2</v>
      </c>
      <c r="F30" s="88"/>
      <c r="G30" s="88"/>
      <c r="H30" s="190">
        <v>0.024</v>
      </c>
      <c r="I30" s="190">
        <v>0.0615</v>
      </c>
      <c r="J30" s="190"/>
      <c r="K30" s="89"/>
    </row>
    <row r="31" spans="1:11" s="81" customFormat="1" ht="11.25" customHeight="1">
      <c r="A31" s="99" t="s">
        <v>23</v>
      </c>
      <c r="B31" s="94"/>
      <c r="C31" s="95">
        <v>8</v>
      </c>
      <c r="D31" s="95">
        <v>2</v>
      </c>
      <c r="E31" s="95">
        <v>2</v>
      </c>
      <c r="F31" s="96">
        <v>100</v>
      </c>
      <c r="G31" s="97"/>
      <c r="H31" s="191">
        <v>0.024</v>
      </c>
      <c r="I31" s="192">
        <v>0.0615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79</v>
      </c>
      <c r="D33" s="87">
        <v>79</v>
      </c>
      <c r="E33" s="87">
        <v>79</v>
      </c>
      <c r="F33" s="88"/>
      <c r="G33" s="88"/>
      <c r="H33" s="190">
        <v>1.835</v>
      </c>
      <c r="I33" s="190">
        <v>1.83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12</v>
      </c>
      <c r="D34" s="87">
        <v>10</v>
      </c>
      <c r="E34" s="87">
        <v>1</v>
      </c>
      <c r="F34" s="88"/>
      <c r="G34" s="88"/>
      <c r="H34" s="190">
        <v>0.307</v>
      </c>
      <c r="I34" s="190">
        <v>0.24</v>
      </c>
      <c r="J34" s="190"/>
      <c r="K34" s="89"/>
    </row>
    <row r="35" spans="1:11" s="90" customFormat="1" ht="11.25" customHeight="1">
      <c r="A35" s="92" t="s">
        <v>26</v>
      </c>
      <c r="B35" s="86"/>
      <c r="C35" s="87">
        <v>1</v>
      </c>
      <c r="D35" s="87"/>
      <c r="E35" s="87">
        <v>1</v>
      </c>
      <c r="F35" s="88"/>
      <c r="G35" s="88"/>
      <c r="H35" s="190">
        <v>0.02</v>
      </c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>
        <v>35</v>
      </c>
      <c r="D36" s="87">
        <v>57</v>
      </c>
      <c r="E36" s="87">
        <v>57</v>
      </c>
      <c r="F36" s="88"/>
      <c r="G36" s="88"/>
      <c r="H36" s="190">
        <v>0.7</v>
      </c>
      <c r="I36" s="190">
        <v>1.195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127</v>
      </c>
      <c r="D37" s="95">
        <v>146</v>
      </c>
      <c r="E37" s="95">
        <v>138</v>
      </c>
      <c r="F37" s="96">
        <v>94.52054794520548</v>
      </c>
      <c r="G37" s="97"/>
      <c r="H37" s="191">
        <v>2.862</v>
      </c>
      <c r="I37" s="192">
        <v>3.2650000000000006</v>
      </c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9</v>
      </c>
      <c r="D39" s="95">
        <v>8</v>
      </c>
      <c r="E39" s="95">
        <v>7</v>
      </c>
      <c r="F39" s="96">
        <v>87.5</v>
      </c>
      <c r="G39" s="97"/>
      <c r="H39" s="191">
        <v>0.155</v>
      </c>
      <c r="I39" s="192">
        <v>0.13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>
        <v>6</v>
      </c>
      <c r="E52" s="95">
        <v>5</v>
      </c>
      <c r="F52" s="96">
        <v>83.33333333333333</v>
      </c>
      <c r="G52" s="97"/>
      <c r="H52" s="191"/>
      <c r="I52" s="192">
        <v>0.03</v>
      </c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1</v>
      </c>
      <c r="D58" s="87">
        <v>1</v>
      </c>
      <c r="E58" s="87">
        <v>1</v>
      </c>
      <c r="F58" s="88"/>
      <c r="G58" s="88"/>
      <c r="H58" s="190">
        <v>0.025</v>
      </c>
      <c r="I58" s="190">
        <v>0.016</v>
      </c>
      <c r="J58" s="190"/>
      <c r="K58" s="89"/>
    </row>
    <row r="59" spans="1:11" s="81" customFormat="1" ht="11.25" customHeight="1">
      <c r="A59" s="93" t="s">
        <v>46</v>
      </c>
      <c r="B59" s="94"/>
      <c r="C59" s="95">
        <v>1</v>
      </c>
      <c r="D59" s="95">
        <v>1</v>
      </c>
      <c r="E59" s="95">
        <v>1</v>
      </c>
      <c r="F59" s="96">
        <v>100</v>
      </c>
      <c r="G59" s="97"/>
      <c r="H59" s="191">
        <v>0.025</v>
      </c>
      <c r="I59" s="192">
        <v>0.016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373</v>
      </c>
      <c r="D61" s="87">
        <v>353</v>
      </c>
      <c r="E61" s="87">
        <v>336</v>
      </c>
      <c r="F61" s="88"/>
      <c r="G61" s="88"/>
      <c r="H61" s="190">
        <v>23.033</v>
      </c>
      <c r="I61" s="190">
        <v>21.462</v>
      </c>
      <c r="J61" s="190"/>
      <c r="K61" s="89"/>
    </row>
    <row r="62" spans="1:11" s="90" customFormat="1" ht="11.25" customHeight="1">
      <c r="A62" s="92" t="s">
        <v>48</v>
      </c>
      <c r="B62" s="86"/>
      <c r="C62" s="87">
        <v>10</v>
      </c>
      <c r="D62" s="87">
        <v>11</v>
      </c>
      <c r="E62" s="87">
        <v>11</v>
      </c>
      <c r="F62" s="88"/>
      <c r="G62" s="88"/>
      <c r="H62" s="190">
        <v>0.309</v>
      </c>
      <c r="I62" s="190">
        <v>0.358</v>
      </c>
      <c r="J62" s="190"/>
      <c r="K62" s="89"/>
    </row>
    <row r="63" spans="1:11" s="90" customFormat="1" ht="11.25" customHeight="1">
      <c r="A63" s="92" t="s">
        <v>49</v>
      </c>
      <c r="B63" s="86"/>
      <c r="C63" s="87">
        <v>58</v>
      </c>
      <c r="D63" s="87">
        <v>58</v>
      </c>
      <c r="E63" s="87">
        <v>58</v>
      </c>
      <c r="F63" s="88"/>
      <c r="G63" s="88"/>
      <c r="H63" s="190">
        <v>1.624</v>
      </c>
      <c r="I63" s="190">
        <v>1.624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441</v>
      </c>
      <c r="D64" s="95">
        <v>422</v>
      </c>
      <c r="E64" s="95">
        <v>405</v>
      </c>
      <c r="F64" s="96">
        <v>95.97156398104265</v>
      </c>
      <c r="G64" s="97"/>
      <c r="H64" s="191">
        <v>24.966</v>
      </c>
      <c r="I64" s="192">
        <v>23.444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1245</v>
      </c>
      <c r="D66" s="95">
        <v>1100</v>
      </c>
      <c r="E66" s="95">
        <v>1150</v>
      </c>
      <c r="F66" s="96">
        <v>104.54545454545455</v>
      </c>
      <c r="G66" s="97"/>
      <c r="H66" s="191">
        <v>84.4</v>
      </c>
      <c r="I66" s="192">
        <v>87.4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70</v>
      </c>
      <c r="D72" s="87">
        <v>71</v>
      </c>
      <c r="E72" s="87">
        <v>71</v>
      </c>
      <c r="F72" s="88"/>
      <c r="G72" s="88"/>
      <c r="H72" s="190">
        <v>1.49</v>
      </c>
      <c r="I72" s="190">
        <v>1.543</v>
      </c>
      <c r="J72" s="190"/>
      <c r="K72" s="89"/>
    </row>
    <row r="73" spans="1:11" s="90" customFormat="1" ht="11.25" customHeight="1">
      <c r="A73" s="92" t="s">
        <v>56</v>
      </c>
      <c r="B73" s="86"/>
      <c r="C73" s="87">
        <v>7</v>
      </c>
      <c r="D73" s="87">
        <v>7</v>
      </c>
      <c r="E73" s="87">
        <v>7</v>
      </c>
      <c r="F73" s="88"/>
      <c r="G73" s="88"/>
      <c r="H73" s="190">
        <v>0.233</v>
      </c>
      <c r="I73" s="190">
        <v>0.215</v>
      </c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56</v>
      </c>
      <c r="D75" s="87">
        <v>44</v>
      </c>
      <c r="E75" s="87">
        <v>42</v>
      </c>
      <c r="F75" s="88"/>
      <c r="G75" s="88"/>
      <c r="H75" s="190">
        <v>2.499</v>
      </c>
      <c r="I75" s="190">
        <v>2.488</v>
      </c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</v>
      </c>
      <c r="D77" s="87">
        <v>1</v>
      </c>
      <c r="E77" s="87">
        <v>1</v>
      </c>
      <c r="F77" s="88"/>
      <c r="G77" s="88"/>
      <c r="H77" s="190">
        <v>0.017</v>
      </c>
      <c r="I77" s="190">
        <v>0.017</v>
      </c>
      <c r="J77" s="190"/>
      <c r="K77" s="89"/>
    </row>
    <row r="78" spans="1:11" s="90" customFormat="1" ht="11.25" customHeight="1">
      <c r="A78" s="92" t="s">
        <v>61</v>
      </c>
      <c r="B78" s="86"/>
      <c r="C78" s="87">
        <v>25</v>
      </c>
      <c r="D78" s="87">
        <v>25</v>
      </c>
      <c r="E78" s="87">
        <v>24</v>
      </c>
      <c r="F78" s="88"/>
      <c r="G78" s="88"/>
      <c r="H78" s="190">
        <v>0.6</v>
      </c>
      <c r="I78" s="190">
        <v>0.6</v>
      </c>
      <c r="J78" s="190"/>
      <c r="K78" s="89"/>
    </row>
    <row r="79" spans="1:11" s="90" customFormat="1" ht="11.25" customHeight="1">
      <c r="A79" s="92" t="s">
        <v>62</v>
      </c>
      <c r="B79" s="86"/>
      <c r="C79" s="87">
        <v>6</v>
      </c>
      <c r="D79" s="87">
        <v>4</v>
      </c>
      <c r="E79" s="87">
        <v>5</v>
      </c>
      <c r="F79" s="88"/>
      <c r="G79" s="88"/>
      <c r="H79" s="190">
        <v>0.108</v>
      </c>
      <c r="I79" s="190">
        <v>0.07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165</v>
      </c>
      <c r="D80" s="95">
        <v>152</v>
      </c>
      <c r="E80" s="95">
        <v>150</v>
      </c>
      <c r="F80" s="96">
        <v>98.6842105263158</v>
      </c>
      <c r="G80" s="97"/>
      <c r="H80" s="191">
        <v>4.947</v>
      </c>
      <c r="I80" s="192">
        <v>4.933000000000001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3</v>
      </c>
      <c r="D82" s="87">
        <v>3</v>
      </c>
      <c r="E82" s="87">
        <v>3</v>
      </c>
      <c r="F82" s="88"/>
      <c r="G82" s="88"/>
      <c r="H82" s="190">
        <v>0.095</v>
      </c>
      <c r="I82" s="190">
        <v>0.095</v>
      </c>
      <c r="J82" s="190"/>
      <c r="K82" s="89"/>
    </row>
    <row r="83" spans="1:11" s="90" customFormat="1" ht="11.25" customHeight="1">
      <c r="A83" s="92" t="s">
        <v>65</v>
      </c>
      <c r="B83" s="86"/>
      <c r="C83" s="87">
        <v>24</v>
      </c>
      <c r="D83" s="87">
        <v>24</v>
      </c>
      <c r="E83" s="87">
        <v>24</v>
      </c>
      <c r="F83" s="88"/>
      <c r="G83" s="88"/>
      <c r="H83" s="190">
        <v>0.595</v>
      </c>
      <c r="I83" s="190">
        <v>0.595</v>
      </c>
      <c r="J83" s="190"/>
      <c r="K83" s="89"/>
    </row>
    <row r="84" spans="1:11" s="81" customFormat="1" ht="11.25" customHeight="1">
      <c r="A84" s="93" t="s">
        <v>66</v>
      </c>
      <c r="B84" s="94"/>
      <c r="C84" s="95">
        <v>27</v>
      </c>
      <c r="D84" s="95">
        <v>27</v>
      </c>
      <c r="E84" s="95">
        <v>27</v>
      </c>
      <c r="F84" s="96">
        <v>100</v>
      </c>
      <c r="G84" s="97"/>
      <c r="H84" s="191">
        <v>0.69</v>
      </c>
      <c r="I84" s="192">
        <v>0.69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2037</v>
      </c>
      <c r="D87" s="106">
        <v>1880</v>
      </c>
      <c r="E87" s="106">
        <v>1899</v>
      </c>
      <c r="F87" s="107">
        <v>101.01063829787235</v>
      </c>
      <c r="G87" s="97"/>
      <c r="H87" s="195">
        <v>118.5</v>
      </c>
      <c r="I87" s="196">
        <v>120.4535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6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>
        <v>1</v>
      </c>
      <c r="D34" s="87">
        <v>1</v>
      </c>
      <c r="E34" s="87">
        <v>1</v>
      </c>
      <c r="F34" s="88"/>
      <c r="G34" s="88"/>
      <c r="H34" s="190"/>
      <c r="I34" s="190">
        <v>0.016</v>
      </c>
      <c r="J34" s="190">
        <v>0.016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>
        <v>3</v>
      </c>
      <c r="F36" s="88"/>
      <c r="G36" s="88"/>
      <c r="H36" s="190"/>
      <c r="I36" s="190"/>
      <c r="J36" s="190">
        <v>0.036</v>
      </c>
      <c r="K36" s="89"/>
    </row>
    <row r="37" spans="1:11" s="81" customFormat="1" ht="11.25" customHeight="1">
      <c r="A37" s="93" t="s">
        <v>28</v>
      </c>
      <c r="B37" s="94"/>
      <c r="C37" s="95">
        <v>1</v>
      </c>
      <c r="D37" s="95">
        <v>1</v>
      </c>
      <c r="E37" s="95">
        <v>4</v>
      </c>
      <c r="F37" s="96">
        <v>400</v>
      </c>
      <c r="G37" s="97"/>
      <c r="H37" s="191"/>
      <c r="I37" s="192">
        <v>0.016</v>
      </c>
      <c r="J37" s="192">
        <v>0.052</v>
      </c>
      <c r="K37" s="98">
        <v>325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>
        <v>1</v>
      </c>
      <c r="F66" s="96"/>
      <c r="G66" s="97"/>
      <c r="H66" s="191">
        <v>0.022</v>
      </c>
      <c r="I66" s="192">
        <v>0.022</v>
      </c>
      <c r="J66" s="192">
        <v>0.022</v>
      </c>
      <c r="K66" s="98">
        <v>100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>
        <v>1</v>
      </c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>
        <v>1</v>
      </c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1</v>
      </c>
      <c r="D77" s="87">
        <v>1</v>
      </c>
      <c r="E77" s="87"/>
      <c r="F77" s="88"/>
      <c r="G77" s="88"/>
      <c r="H77" s="190">
        <v>0.01</v>
      </c>
      <c r="I77" s="190">
        <v>0.01</v>
      </c>
      <c r="J77" s="190"/>
      <c r="K77" s="89"/>
    </row>
    <row r="78" spans="1:11" s="90" customFormat="1" ht="11.25" customHeight="1">
      <c r="A78" s="92" t="s">
        <v>61</v>
      </c>
      <c r="B78" s="86"/>
      <c r="C78" s="87">
        <v>1</v>
      </c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>
        <v>2</v>
      </c>
      <c r="D80" s="95">
        <v>1</v>
      </c>
      <c r="E80" s="95"/>
      <c r="F80" s="96"/>
      <c r="G80" s="97"/>
      <c r="H80" s="191">
        <v>0.01</v>
      </c>
      <c r="I80" s="192">
        <v>0.01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</v>
      </c>
      <c r="D87" s="106">
        <v>2</v>
      </c>
      <c r="E87" s="106">
        <v>5</v>
      </c>
      <c r="F87" s="107">
        <v>250</v>
      </c>
      <c r="G87" s="97"/>
      <c r="H87" s="195">
        <v>0.032</v>
      </c>
      <c r="I87" s="196">
        <v>0.048</v>
      </c>
      <c r="J87" s="196">
        <v>0.074</v>
      </c>
      <c r="K87" s="107">
        <v>154.16666666666666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104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>
        <v>1</v>
      </c>
      <c r="E9" s="87"/>
      <c r="F9" s="88"/>
      <c r="G9" s="88"/>
      <c r="H9" s="190"/>
      <c r="I9" s="190">
        <v>0.014</v>
      </c>
      <c r="J9" s="190"/>
      <c r="K9" s="89"/>
    </row>
    <row r="10" spans="1:11" s="90" customFormat="1" ht="11.25" customHeight="1">
      <c r="A10" s="92" t="s">
        <v>8</v>
      </c>
      <c r="B10" s="86"/>
      <c r="C10" s="87">
        <v>1</v>
      </c>
      <c r="D10" s="87"/>
      <c r="E10" s="87"/>
      <c r="F10" s="88"/>
      <c r="G10" s="88"/>
      <c r="H10" s="190">
        <v>0.07</v>
      </c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>
        <v>1</v>
      </c>
      <c r="D13" s="95">
        <v>1</v>
      </c>
      <c r="E13" s="95"/>
      <c r="F13" s="96"/>
      <c r="G13" s="97"/>
      <c r="H13" s="191">
        <v>0.07</v>
      </c>
      <c r="I13" s="192">
        <v>0.014</v>
      </c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1</v>
      </c>
      <c r="D15" s="95">
        <v>1</v>
      </c>
      <c r="E15" s="95">
        <v>1</v>
      </c>
      <c r="F15" s="96">
        <v>100</v>
      </c>
      <c r="G15" s="97"/>
      <c r="H15" s="191">
        <v>0.01</v>
      </c>
      <c r="I15" s="192">
        <v>0.01</v>
      </c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30</v>
      </c>
      <c r="D24" s="95">
        <v>61</v>
      </c>
      <c r="E24" s="95">
        <v>63</v>
      </c>
      <c r="F24" s="96">
        <v>103.27868852459017</v>
      </c>
      <c r="G24" s="97"/>
      <c r="H24" s="191">
        <v>1.26</v>
      </c>
      <c r="I24" s="192">
        <v>3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8</v>
      </c>
      <c r="D26" s="95">
        <v>5</v>
      </c>
      <c r="E26" s="95">
        <v>5</v>
      </c>
      <c r="F26" s="96">
        <v>100</v>
      </c>
      <c r="G26" s="97"/>
      <c r="H26" s="191">
        <v>0.3</v>
      </c>
      <c r="I26" s="192">
        <v>0.25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</v>
      </c>
      <c r="D28" s="87">
        <v>1</v>
      </c>
      <c r="E28" s="87">
        <v>1</v>
      </c>
      <c r="F28" s="88"/>
      <c r="G28" s="88"/>
      <c r="H28" s="190">
        <v>0.075</v>
      </c>
      <c r="I28" s="190">
        <v>0.036</v>
      </c>
      <c r="J28" s="190"/>
      <c r="K28" s="89"/>
    </row>
    <row r="29" spans="1:11" s="90" customFormat="1" ht="11.25" customHeight="1">
      <c r="A29" s="92" t="s">
        <v>21</v>
      </c>
      <c r="B29" s="86"/>
      <c r="C29" s="87">
        <v>2</v>
      </c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17</v>
      </c>
      <c r="D30" s="87">
        <v>15</v>
      </c>
      <c r="E30" s="87">
        <v>15</v>
      </c>
      <c r="F30" s="88"/>
      <c r="G30" s="88"/>
      <c r="H30" s="190">
        <v>0.653</v>
      </c>
      <c r="I30" s="190">
        <v>0.57</v>
      </c>
      <c r="J30" s="190"/>
      <c r="K30" s="89"/>
    </row>
    <row r="31" spans="1:11" s="81" customFormat="1" ht="11.25" customHeight="1">
      <c r="A31" s="99" t="s">
        <v>23</v>
      </c>
      <c r="B31" s="94"/>
      <c r="C31" s="95">
        <v>21</v>
      </c>
      <c r="D31" s="95">
        <v>16</v>
      </c>
      <c r="E31" s="95">
        <v>16</v>
      </c>
      <c r="F31" s="96">
        <v>100</v>
      </c>
      <c r="G31" s="97"/>
      <c r="H31" s="191">
        <v>0.728</v>
      </c>
      <c r="I31" s="192">
        <v>0.606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33</v>
      </c>
      <c r="D33" s="87">
        <v>30</v>
      </c>
      <c r="E33" s="87">
        <v>30</v>
      </c>
      <c r="F33" s="88"/>
      <c r="G33" s="88"/>
      <c r="H33" s="190">
        <v>1.015</v>
      </c>
      <c r="I33" s="190">
        <v>0.891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35</v>
      </c>
      <c r="D34" s="87">
        <v>29</v>
      </c>
      <c r="E34" s="87">
        <v>29</v>
      </c>
      <c r="F34" s="88"/>
      <c r="G34" s="88"/>
      <c r="H34" s="190">
        <v>0.016</v>
      </c>
      <c r="I34" s="190">
        <v>0.547</v>
      </c>
      <c r="J34" s="190"/>
      <c r="K34" s="89"/>
    </row>
    <row r="35" spans="1:11" s="90" customFormat="1" ht="11.25" customHeight="1">
      <c r="A35" s="92" t="s">
        <v>26</v>
      </c>
      <c r="B35" s="86"/>
      <c r="C35" s="87">
        <v>20</v>
      </c>
      <c r="D35" s="87">
        <v>10</v>
      </c>
      <c r="E35" s="87">
        <v>17</v>
      </c>
      <c r="F35" s="88"/>
      <c r="G35" s="88"/>
      <c r="H35" s="190">
        <v>0.215</v>
      </c>
      <c r="I35" s="190">
        <v>0.259</v>
      </c>
      <c r="J35" s="190"/>
      <c r="K35" s="89"/>
    </row>
    <row r="36" spans="1:11" s="90" customFormat="1" ht="11.25" customHeight="1">
      <c r="A36" s="92" t="s">
        <v>27</v>
      </c>
      <c r="B36" s="86"/>
      <c r="C36" s="87">
        <v>57</v>
      </c>
      <c r="D36" s="87">
        <v>73</v>
      </c>
      <c r="E36" s="87">
        <v>73</v>
      </c>
      <c r="F36" s="88"/>
      <c r="G36" s="88"/>
      <c r="H36" s="190">
        <v>1.581</v>
      </c>
      <c r="I36" s="190">
        <v>1.808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145</v>
      </c>
      <c r="D37" s="95">
        <v>142</v>
      </c>
      <c r="E37" s="95">
        <v>149</v>
      </c>
      <c r="F37" s="96">
        <v>104.92957746478874</v>
      </c>
      <c r="G37" s="97"/>
      <c r="H37" s="191">
        <v>2.827</v>
      </c>
      <c r="I37" s="192">
        <v>3.505</v>
      </c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60</v>
      </c>
      <c r="D39" s="95">
        <v>55</v>
      </c>
      <c r="E39" s="95">
        <v>55</v>
      </c>
      <c r="F39" s="96">
        <v>100</v>
      </c>
      <c r="G39" s="97"/>
      <c r="H39" s="191">
        <v>1.4</v>
      </c>
      <c r="I39" s="192">
        <v>1.3</v>
      </c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>
        <v>1</v>
      </c>
      <c r="D43" s="87">
        <v>1</v>
      </c>
      <c r="E43" s="87"/>
      <c r="F43" s="88"/>
      <c r="G43" s="88"/>
      <c r="H43" s="190">
        <v>0.02</v>
      </c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>
        <v>1</v>
      </c>
      <c r="D50" s="95">
        <v>1</v>
      </c>
      <c r="E50" s="95"/>
      <c r="F50" s="96"/>
      <c r="G50" s="97"/>
      <c r="H50" s="191">
        <v>0.02</v>
      </c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</v>
      </c>
      <c r="D52" s="95">
        <v>2</v>
      </c>
      <c r="E52" s="95">
        <v>1</v>
      </c>
      <c r="F52" s="96">
        <v>50</v>
      </c>
      <c r="G52" s="97"/>
      <c r="H52" s="191">
        <v>0.03</v>
      </c>
      <c r="I52" s="192">
        <v>0.03</v>
      </c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30</v>
      </c>
      <c r="D54" s="87">
        <v>64</v>
      </c>
      <c r="E54" s="87">
        <v>64</v>
      </c>
      <c r="F54" s="88"/>
      <c r="G54" s="88"/>
      <c r="H54" s="190">
        <v>0.75</v>
      </c>
      <c r="I54" s="190">
        <v>1.632</v>
      </c>
      <c r="J54" s="190"/>
      <c r="K54" s="89"/>
    </row>
    <row r="55" spans="1:11" s="90" customFormat="1" ht="11.25" customHeight="1">
      <c r="A55" s="92" t="s">
        <v>42</v>
      </c>
      <c r="B55" s="86"/>
      <c r="C55" s="87">
        <v>42</v>
      </c>
      <c r="D55" s="87">
        <v>41</v>
      </c>
      <c r="E55" s="87">
        <v>41</v>
      </c>
      <c r="F55" s="88"/>
      <c r="G55" s="88"/>
      <c r="H55" s="190">
        <v>1.302</v>
      </c>
      <c r="I55" s="190">
        <v>1.238</v>
      </c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2</v>
      </c>
      <c r="D58" s="87">
        <v>2</v>
      </c>
      <c r="E58" s="87">
        <v>2</v>
      </c>
      <c r="F58" s="88"/>
      <c r="G58" s="88"/>
      <c r="H58" s="190">
        <v>0.04</v>
      </c>
      <c r="I58" s="190">
        <v>0.034</v>
      </c>
      <c r="J58" s="190"/>
      <c r="K58" s="89"/>
    </row>
    <row r="59" spans="1:11" s="81" customFormat="1" ht="11.25" customHeight="1">
      <c r="A59" s="93" t="s">
        <v>46</v>
      </c>
      <c r="B59" s="94"/>
      <c r="C59" s="95">
        <v>74</v>
      </c>
      <c r="D59" s="95">
        <v>107</v>
      </c>
      <c r="E59" s="95">
        <v>107</v>
      </c>
      <c r="F59" s="96">
        <v>100</v>
      </c>
      <c r="G59" s="97"/>
      <c r="H59" s="191">
        <v>2.092</v>
      </c>
      <c r="I59" s="192">
        <v>2.904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54</v>
      </c>
      <c r="D61" s="87">
        <v>53</v>
      </c>
      <c r="E61" s="87">
        <v>50</v>
      </c>
      <c r="F61" s="88"/>
      <c r="G61" s="88"/>
      <c r="H61" s="190">
        <v>2.397</v>
      </c>
      <c r="I61" s="190">
        <v>2.71</v>
      </c>
      <c r="J61" s="190"/>
      <c r="K61" s="89"/>
    </row>
    <row r="62" spans="1:11" s="90" customFormat="1" ht="11.25" customHeight="1">
      <c r="A62" s="92" t="s">
        <v>48</v>
      </c>
      <c r="B62" s="86"/>
      <c r="C62" s="87">
        <v>71</v>
      </c>
      <c r="D62" s="87">
        <v>92</v>
      </c>
      <c r="E62" s="87">
        <v>92</v>
      </c>
      <c r="F62" s="88"/>
      <c r="G62" s="88"/>
      <c r="H62" s="190">
        <v>1.947</v>
      </c>
      <c r="I62" s="190">
        <v>2.625</v>
      </c>
      <c r="J62" s="190"/>
      <c r="K62" s="89"/>
    </row>
    <row r="63" spans="1:11" s="90" customFormat="1" ht="11.25" customHeight="1">
      <c r="A63" s="92" t="s">
        <v>49</v>
      </c>
      <c r="B63" s="86"/>
      <c r="C63" s="87">
        <v>119</v>
      </c>
      <c r="D63" s="87">
        <v>119</v>
      </c>
      <c r="E63" s="87"/>
      <c r="F63" s="88"/>
      <c r="G63" s="88"/>
      <c r="H63" s="190">
        <v>7.497</v>
      </c>
      <c r="I63" s="190">
        <v>6.95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244</v>
      </c>
      <c r="D64" s="95">
        <v>264</v>
      </c>
      <c r="E64" s="95">
        <v>142</v>
      </c>
      <c r="F64" s="96">
        <v>53.78787878787879</v>
      </c>
      <c r="G64" s="97"/>
      <c r="H64" s="191">
        <v>11.841</v>
      </c>
      <c r="I64" s="192">
        <v>12.285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47</v>
      </c>
      <c r="D66" s="95">
        <v>70</v>
      </c>
      <c r="E66" s="95">
        <v>70</v>
      </c>
      <c r="F66" s="96">
        <v>100</v>
      </c>
      <c r="G66" s="97"/>
      <c r="H66" s="191">
        <v>2.1</v>
      </c>
      <c r="I66" s="192">
        <v>2.575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70</v>
      </c>
      <c r="D68" s="87">
        <v>60</v>
      </c>
      <c r="E68" s="87">
        <v>65</v>
      </c>
      <c r="F68" s="88"/>
      <c r="G68" s="88"/>
      <c r="H68" s="190">
        <v>5</v>
      </c>
      <c r="I68" s="190">
        <v>4.5</v>
      </c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>
        <v>1</v>
      </c>
      <c r="E69" s="87">
        <v>2</v>
      </c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>
        <v>70</v>
      </c>
      <c r="D70" s="95">
        <v>61</v>
      </c>
      <c r="E70" s="95">
        <v>67</v>
      </c>
      <c r="F70" s="96">
        <v>109.8360655737705</v>
      </c>
      <c r="G70" s="97"/>
      <c r="H70" s="191">
        <v>5</v>
      </c>
      <c r="I70" s="192">
        <v>4.5</v>
      </c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2636</v>
      </c>
      <c r="D72" s="87">
        <v>2269</v>
      </c>
      <c r="E72" s="87">
        <v>2337</v>
      </c>
      <c r="F72" s="88"/>
      <c r="G72" s="88"/>
      <c r="H72" s="190">
        <v>228.843</v>
      </c>
      <c r="I72" s="190">
        <v>208.389</v>
      </c>
      <c r="J72" s="190"/>
      <c r="K72" s="89"/>
    </row>
    <row r="73" spans="1:11" s="90" customFormat="1" ht="11.25" customHeight="1">
      <c r="A73" s="92" t="s">
        <v>56</v>
      </c>
      <c r="B73" s="86"/>
      <c r="C73" s="87">
        <v>141</v>
      </c>
      <c r="D73" s="87">
        <v>121</v>
      </c>
      <c r="E73" s="87">
        <v>121</v>
      </c>
      <c r="F73" s="88"/>
      <c r="G73" s="88"/>
      <c r="H73" s="190">
        <v>4.505</v>
      </c>
      <c r="I73" s="190">
        <v>4.43</v>
      </c>
      <c r="J73" s="190"/>
      <c r="K73" s="89"/>
    </row>
    <row r="74" spans="1:11" s="90" customFormat="1" ht="11.25" customHeight="1">
      <c r="A74" s="92" t="s">
        <v>57</v>
      </c>
      <c r="B74" s="86"/>
      <c r="C74" s="87">
        <v>16</v>
      </c>
      <c r="D74" s="87">
        <v>5</v>
      </c>
      <c r="E74" s="87">
        <v>3</v>
      </c>
      <c r="F74" s="88"/>
      <c r="G74" s="88"/>
      <c r="H74" s="190">
        <v>0.4</v>
      </c>
      <c r="I74" s="190">
        <v>0.075</v>
      </c>
      <c r="J74" s="190"/>
      <c r="K74" s="89"/>
    </row>
    <row r="75" spans="1:11" s="90" customFormat="1" ht="11.25" customHeight="1">
      <c r="A75" s="92" t="s">
        <v>58</v>
      </c>
      <c r="B75" s="86"/>
      <c r="C75" s="87">
        <v>119</v>
      </c>
      <c r="D75" s="87">
        <v>115</v>
      </c>
      <c r="E75" s="87">
        <v>152</v>
      </c>
      <c r="F75" s="88"/>
      <c r="G75" s="88"/>
      <c r="H75" s="190">
        <v>5.491</v>
      </c>
      <c r="I75" s="190">
        <v>5.175</v>
      </c>
      <c r="J75" s="190"/>
      <c r="K75" s="89"/>
    </row>
    <row r="76" spans="1:11" s="90" customFormat="1" ht="11.25" customHeight="1">
      <c r="A76" s="92" t="s">
        <v>59</v>
      </c>
      <c r="B76" s="86"/>
      <c r="C76" s="87">
        <v>1</v>
      </c>
      <c r="D76" s="87">
        <v>1</v>
      </c>
      <c r="E76" s="87"/>
      <c r="F76" s="88"/>
      <c r="G76" s="88"/>
      <c r="H76" s="190">
        <v>0.018</v>
      </c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>
        <v>40</v>
      </c>
      <c r="D77" s="87">
        <v>20</v>
      </c>
      <c r="E77" s="87">
        <v>20</v>
      </c>
      <c r="F77" s="88"/>
      <c r="G77" s="88"/>
      <c r="H77" s="190">
        <v>0.8</v>
      </c>
      <c r="I77" s="190">
        <v>0.4</v>
      </c>
      <c r="J77" s="190"/>
      <c r="K77" s="89"/>
    </row>
    <row r="78" spans="1:11" s="90" customFormat="1" ht="11.25" customHeight="1">
      <c r="A78" s="92" t="s">
        <v>61</v>
      </c>
      <c r="B78" s="86"/>
      <c r="C78" s="87">
        <v>140</v>
      </c>
      <c r="D78" s="87">
        <v>120</v>
      </c>
      <c r="E78" s="87">
        <v>120</v>
      </c>
      <c r="F78" s="88"/>
      <c r="G78" s="88"/>
      <c r="H78" s="190">
        <v>9</v>
      </c>
      <c r="I78" s="190">
        <v>9</v>
      </c>
      <c r="J78" s="190"/>
      <c r="K78" s="89"/>
    </row>
    <row r="79" spans="1:11" s="90" customFormat="1" ht="11.25" customHeight="1">
      <c r="A79" s="92" t="s">
        <v>62</v>
      </c>
      <c r="B79" s="86"/>
      <c r="C79" s="87">
        <v>20</v>
      </c>
      <c r="D79" s="87">
        <v>20</v>
      </c>
      <c r="E79" s="87">
        <v>20</v>
      </c>
      <c r="F79" s="88"/>
      <c r="G79" s="88"/>
      <c r="H79" s="190">
        <v>0.5</v>
      </c>
      <c r="I79" s="190">
        <v>0.5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3113</v>
      </c>
      <c r="D80" s="95">
        <v>2671</v>
      </c>
      <c r="E80" s="95">
        <v>2773</v>
      </c>
      <c r="F80" s="96">
        <v>103.81879445900412</v>
      </c>
      <c r="G80" s="97"/>
      <c r="H80" s="191">
        <v>249.557</v>
      </c>
      <c r="I80" s="192">
        <v>227.96900000000002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34</v>
      </c>
      <c r="D82" s="87">
        <v>35</v>
      </c>
      <c r="E82" s="87">
        <v>35</v>
      </c>
      <c r="F82" s="88"/>
      <c r="G82" s="88"/>
      <c r="H82" s="190">
        <v>1.2</v>
      </c>
      <c r="I82" s="190">
        <v>1.256</v>
      </c>
      <c r="J82" s="190"/>
      <c r="K82" s="89"/>
    </row>
    <row r="83" spans="1:11" s="90" customFormat="1" ht="11.25" customHeight="1">
      <c r="A83" s="92" t="s">
        <v>65</v>
      </c>
      <c r="B83" s="86"/>
      <c r="C83" s="87">
        <v>48</v>
      </c>
      <c r="D83" s="87">
        <v>56</v>
      </c>
      <c r="E83" s="87">
        <v>56</v>
      </c>
      <c r="F83" s="88"/>
      <c r="G83" s="88"/>
      <c r="H83" s="190">
        <v>2.9</v>
      </c>
      <c r="I83" s="190">
        <v>3.446</v>
      </c>
      <c r="J83" s="190"/>
      <c r="K83" s="89"/>
    </row>
    <row r="84" spans="1:11" s="81" customFormat="1" ht="11.25" customHeight="1">
      <c r="A84" s="93" t="s">
        <v>66</v>
      </c>
      <c r="B84" s="94"/>
      <c r="C84" s="95">
        <v>82</v>
      </c>
      <c r="D84" s="95">
        <v>91</v>
      </c>
      <c r="E84" s="95">
        <v>91</v>
      </c>
      <c r="F84" s="96">
        <v>100</v>
      </c>
      <c r="G84" s="97"/>
      <c r="H84" s="191">
        <v>4.1</v>
      </c>
      <c r="I84" s="192">
        <v>4.702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3898</v>
      </c>
      <c r="D87" s="106">
        <v>3548</v>
      </c>
      <c r="E87" s="106">
        <v>3540</v>
      </c>
      <c r="F87" s="107">
        <v>99.77452085682074</v>
      </c>
      <c r="G87" s="97"/>
      <c r="H87" s="195">
        <v>281.33500000000004</v>
      </c>
      <c r="I87" s="196">
        <v>263.65000000000003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="60" zoomScaleNormal="70" zoomScalePageLayoutView="0" workbookViewId="0" topLeftCell="A1">
      <selection activeCell="O34" sqref="O34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3" width="12.421875" style="57" customWidth="1"/>
    <col min="4" max="4" width="13.57421875" style="57" customWidth="1"/>
    <col min="5" max="6" width="12.421875" style="57" customWidth="1"/>
    <col min="7" max="7" width="0.5625" style="57" customWidth="1"/>
    <col min="8" max="8" width="12.421875" style="57" customWidth="1"/>
    <col min="9" max="9" width="13.140625" style="57" customWidth="1"/>
    <col min="10" max="11" width="12.421875" style="57" customWidth="1"/>
    <col min="12" max="16384" width="9.8515625" style="57" customWidth="1"/>
  </cols>
  <sheetData>
    <row r="1" spans="1:11" s="1" customFormat="1" ht="12.75" customHeigh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224" t="s">
        <v>69</v>
      </c>
      <c r="K2" s="224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225" t="s">
        <v>2</v>
      </c>
      <c r="D4" s="226"/>
      <c r="E4" s="226"/>
      <c r="F4" s="227"/>
      <c r="G4" s="8"/>
      <c r="H4" s="228" t="s">
        <v>3</v>
      </c>
      <c r="I4" s="229"/>
      <c r="J4" s="229"/>
      <c r="K4" s="230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f>E6-2</f>
        <v>2021</v>
      </c>
      <c r="D6" s="15">
        <f>E6-1</f>
        <v>2022</v>
      </c>
      <c r="E6" s="15">
        <v>2023</v>
      </c>
      <c r="F6" s="16">
        <f>E6</f>
        <v>2023</v>
      </c>
      <c r="G6" s="17"/>
      <c r="H6" s="14">
        <f>J6-2</f>
        <v>2021</v>
      </c>
      <c r="I6" s="15">
        <f>J6-1</f>
        <v>2022</v>
      </c>
      <c r="J6" s="15">
        <v>2023</v>
      </c>
      <c r="K6" s="16">
        <f>J6</f>
        <v>2023</v>
      </c>
    </row>
    <row r="7" spans="1:11" s="9" customFormat="1" ht="11.25" customHeight="1" thickBot="1">
      <c r="A7" s="18"/>
      <c r="B7" s="8"/>
      <c r="C7" s="19" t="s">
        <v>340</v>
      </c>
      <c r="D7" s="20" t="s">
        <v>6</v>
      </c>
      <c r="E7" s="20">
        <v>9</v>
      </c>
      <c r="F7" s="21" t="str">
        <f>CONCATENATE(D6,"=100")</f>
        <v>2022=100</v>
      </c>
      <c r="G7" s="22"/>
      <c r="H7" s="19" t="s">
        <v>340</v>
      </c>
      <c r="I7" s="20" t="s">
        <v>6</v>
      </c>
      <c r="J7" s="20">
        <v>9</v>
      </c>
      <c r="K7" s="21" t="str">
        <f>CONCATENATE(I6,"=100")</f>
        <v>2022=100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1731</v>
      </c>
      <c r="D9" s="29">
        <v>1633</v>
      </c>
      <c r="E9" s="29">
        <v>1387</v>
      </c>
      <c r="F9" s="30"/>
      <c r="G9" s="30"/>
      <c r="H9" s="183">
        <v>5.383</v>
      </c>
      <c r="I9" s="183">
        <v>5.152</v>
      </c>
      <c r="J9" s="183">
        <v>5.477</v>
      </c>
      <c r="K9" s="31"/>
    </row>
    <row r="10" spans="1:11" s="32" customFormat="1" ht="11.25" customHeight="1">
      <c r="A10" s="34" t="s">
        <v>8</v>
      </c>
      <c r="B10" s="28"/>
      <c r="C10" s="29">
        <v>2849</v>
      </c>
      <c r="D10" s="29">
        <v>3268</v>
      </c>
      <c r="E10" s="29">
        <v>1958</v>
      </c>
      <c r="F10" s="30"/>
      <c r="G10" s="30"/>
      <c r="H10" s="183">
        <v>7.55</v>
      </c>
      <c r="I10" s="183">
        <v>8.905</v>
      </c>
      <c r="J10" s="183">
        <v>5.026</v>
      </c>
      <c r="K10" s="31"/>
    </row>
    <row r="11" spans="1:11" s="32" customFormat="1" ht="11.25" customHeight="1">
      <c r="A11" s="27" t="s">
        <v>9</v>
      </c>
      <c r="B11" s="28"/>
      <c r="C11" s="29">
        <v>7770</v>
      </c>
      <c r="D11" s="29">
        <v>8139</v>
      </c>
      <c r="E11" s="29">
        <v>9120</v>
      </c>
      <c r="F11" s="30"/>
      <c r="G11" s="30"/>
      <c r="H11" s="183">
        <v>21.95</v>
      </c>
      <c r="I11" s="183">
        <v>24.336</v>
      </c>
      <c r="J11" s="183">
        <v>20.183</v>
      </c>
      <c r="K11" s="31"/>
    </row>
    <row r="12" spans="1:11" s="32" customFormat="1" ht="11.25" customHeight="1">
      <c r="A12" s="34" t="s">
        <v>10</v>
      </c>
      <c r="B12" s="28"/>
      <c r="C12" s="29">
        <v>147</v>
      </c>
      <c r="D12" s="29">
        <v>172</v>
      </c>
      <c r="E12" s="29">
        <v>238</v>
      </c>
      <c r="F12" s="30"/>
      <c r="G12" s="30"/>
      <c r="H12" s="183">
        <v>0.34</v>
      </c>
      <c r="I12" s="183">
        <v>0.399</v>
      </c>
      <c r="J12" s="183">
        <v>0.419</v>
      </c>
      <c r="K12" s="31"/>
    </row>
    <row r="13" spans="1:11" s="23" customFormat="1" ht="11.25" customHeight="1">
      <c r="A13" s="35" t="s">
        <v>11</v>
      </c>
      <c r="B13" s="36"/>
      <c r="C13" s="37">
        <v>12497</v>
      </c>
      <c r="D13" s="37">
        <v>13212</v>
      </c>
      <c r="E13" s="37">
        <v>12703</v>
      </c>
      <c r="F13" s="38">
        <v>96.14744171964881</v>
      </c>
      <c r="G13" s="39"/>
      <c r="H13" s="184">
        <v>35.223</v>
      </c>
      <c r="I13" s="185">
        <v>38.792</v>
      </c>
      <c r="J13" s="185">
        <v>31.105</v>
      </c>
      <c r="K13" s="40">
        <v>80.18405856877706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83"/>
      <c r="I14" s="183"/>
      <c r="J14" s="183"/>
      <c r="K14" s="31"/>
    </row>
    <row r="15" spans="1:11" s="23" customFormat="1" ht="11.25" customHeight="1">
      <c r="A15" s="35" t="s">
        <v>12</v>
      </c>
      <c r="B15" s="36"/>
      <c r="C15" s="37">
        <v>63</v>
      </c>
      <c r="D15" s="37">
        <v>56</v>
      </c>
      <c r="E15" s="37">
        <v>65</v>
      </c>
      <c r="F15" s="38">
        <v>116.07142857142857</v>
      </c>
      <c r="G15" s="39"/>
      <c r="H15" s="184">
        <v>0.126</v>
      </c>
      <c r="I15" s="185">
        <v>0.106</v>
      </c>
      <c r="J15" s="185">
        <v>0.117</v>
      </c>
      <c r="K15" s="40">
        <v>110.37735849056605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83"/>
      <c r="I16" s="183"/>
      <c r="J16" s="183"/>
      <c r="K16" s="31"/>
    </row>
    <row r="17" spans="1:11" s="23" customFormat="1" ht="11.25" customHeight="1">
      <c r="A17" s="35" t="s">
        <v>13</v>
      </c>
      <c r="B17" s="36"/>
      <c r="C17" s="37">
        <v>714</v>
      </c>
      <c r="D17" s="37">
        <v>770</v>
      </c>
      <c r="E17" s="37">
        <v>834</v>
      </c>
      <c r="F17" s="38">
        <v>108.31168831168831</v>
      </c>
      <c r="G17" s="39"/>
      <c r="H17" s="184">
        <v>2.229</v>
      </c>
      <c r="I17" s="185">
        <v>1.995</v>
      </c>
      <c r="J17" s="185">
        <v>1.501</v>
      </c>
      <c r="K17" s="40">
        <v>75.23809523809523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83"/>
      <c r="I18" s="183"/>
      <c r="J18" s="183"/>
      <c r="K18" s="31"/>
    </row>
    <row r="19" spans="1:11" s="32" customFormat="1" ht="11.25" customHeight="1">
      <c r="A19" s="27" t="s">
        <v>14</v>
      </c>
      <c r="B19" s="28"/>
      <c r="C19" s="29">
        <v>21307</v>
      </c>
      <c r="D19" s="29">
        <v>20804</v>
      </c>
      <c r="E19" s="29">
        <v>18315</v>
      </c>
      <c r="F19" s="30"/>
      <c r="G19" s="30"/>
      <c r="H19" s="183">
        <v>142.757</v>
      </c>
      <c r="I19" s="183">
        <v>93.618</v>
      </c>
      <c r="J19" s="183">
        <v>100.742</v>
      </c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>
        <v>1</v>
      </c>
      <c r="E20" s="29"/>
      <c r="F20" s="30"/>
      <c r="G20" s="30"/>
      <c r="H20" s="183">
        <v>0.005</v>
      </c>
      <c r="I20" s="183">
        <v>0.004</v>
      </c>
      <c r="J20" s="183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83"/>
      <c r="I21" s="183"/>
      <c r="J21" s="183"/>
      <c r="K21" s="31"/>
    </row>
    <row r="22" spans="1:11" s="23" customFormat="1" ht="11.25" customHeight="1">
      <c r="A22" s="35" t="s">
        <v>17</v>
      </c>
      <c r="B22" s="36"/>
      <c r="C22" s="37">
        <v>21308</v>
      </c>
      <c r="D22" s="37">
        <v>20805</v>
      </c>
      <c r="E22" s="37">
        <v>18315</v>
      </c>
      <c r="F22" s="38">
        <v>88.03172314347512</v>
      </c>
      <c r="G22" s="39"/>
      <c r="H22" s="184">
        <v>142.762</v>
      </c>
      <c r="I22" s="185">
        <v>93.622</v>
      </c>
      <c r="J22" s="185">
        <v>100.742</v>
      </c>
      <c r="K22" s="40">
        <v>107.60505009506313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83"/>
      <c r="I23" s="183"/>
      <c r="J23" s="183"/>
      <c r="K23" s="31"/>
    </row>
    <row r="24" spans="1:11" s="23" customFormat="1" ht="11.25" customHeight="1">
      <c r="A24" s="35" t="s">
        <v>18</v>
      </c>
      <c r="B24" s="36"/>
      <c r="C24" s="37">
        <v>87039</v>
      </c>
      <c r="D24" s="37">
        <v>83880</v>
      </c>
      <c r="E24" s="37">
        <v>80542</v>
      </c>
      <c r="F24" s="38">
        <v>96.0205054840248</v>
      </c>
      <c r="G24" s="39"/>
      <c r="H24" s="184">
        <v>415.498</v>
      </c>
      <c r="I24" s="185">
        <v>343.76</v>
      </c>
      <c r="J24" s="185">
        <v>309.551</v>
      </c>
      <c r="K24" s="40">
        <v>90.04858040493367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83"/>
      <c r="I25" s="183"/>
      <c r="J25" s="183"/>
      <c r="K25" s="31"/>
    </row>
    <row r="26" spans="1:11" s="23" customFormat="1" ht="11.25" customHeight="1">
      <c r="A26" s="35" t="s">
        <v>19</v>
      </c>
      <c r="B26" s="36"/>
      <c r="C26" s="37">
        <v>28984</v>
      </c>
      <c r="D26" s="37">
        <v>27301</v>
      </c>
      <c r="E26" s="37">
        <v>25000</v>
      </c>
      <c r="F26" s="38">
        <v>91.57173729900003</v>
      </c>
      <c r="G26" s="39"/>
      <c r="H26" s="184">
        <v>140.238</v>
      </c>
      <c r="I26" s="185">
        <v>130.929</v>
      </c>
      <c r="J26" s="185">
        <v>72</v>
      </c>
      <c r="K26" s="40">
        <v>54.991636688586944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83"/>
      <c r="I27" s="183"/>
      <c r="J27" s="183"/>
      <c r="K27" s="31"/>
    </row>
    <row r="28" spans="1:11" s="32" customFormat="1" ht="11.25" customHeight="1">
      <c r="A28" s="34" t="s">
        <v>20</v>
      </c>
      <c r="B28" s="28"/>
      <c r="C28" s="29">
        <v>84207</v>
      </c>
      <c r="D28" s="29">
        <v>83072</v>
      </c>
      <c r="E28" s="29">
        <v>81609</v>
      </c>
      <c r="F28" s="30"/>
      <c r="G28" s="30"/>
      <c r="H28" s="183">
        <v>340.626</v>
      </c>
      <c r="I28" s="183">
        <v>262.029</v>
      </c>
      <c r="J28" s="183">
        <v>230</v>
      </c>
      <c r="K28" s="31"/>
    </row>
    <row r="29" spans="1:11" s="32" customFormat="1" ht="11.25" customHeight="1">
      <c r="A29" s="34" t="s">
        <v>21</v>
      </c>
      <c r="B29" s="28"/>
      <c r="C29" s="29">
        <v>39265</v>
      </c>
      <c r="D29" s="29">
        <v>43939</v>
      </c>
      <c r="E29" s="29">
        <v>42417</v>
      </c>
      <c r="F29" s="30"/>
      <c r="G29" s="30"/>
      <c r="H29" s="183">
        <v>134.188</v>
      </c>
      <c r="I29" s="183">
        <v>84.576</v>
      </c>
      <c r="J29" s="183">
        <v>57.69</v>
      </c>
      <c r="K29" s="31"/>
    </row>
    <row r="30" spans="1:11" s="32" customFormat="1" ht="11.25" customHeight="1">
      <c r="A30" s="34" t="s">
        <v>22</v>
      </c>
      <c r="B30" s="28"/>
      <c r="C30" s="29">
        <v>66455</v>
      </c>
      <c r="D30" s="29">
        <v>66008</v>
      </c>
      <c r="E30" s="29">
        <v>64013</v>
      </c>
      <c r="F30" s="30"/>
      <c r="G30" s="30"/>
      <c r="H30" s="183">
        <v>226.756</v>
      </c>
      <c r="I30" s="183">
        <v>183.606</v>
      </c>
      <c r="J30" s="183">
        <v>112.691</v>
      </c>
      <c r="K30" s="31"/>
    </row>
    <row r="31" spans="1:11" s="23" customFormat="1" ht="11.25" customHeight="1">
      <c r="A31" s="41" t="s">
        <v>23</v>
      </c>
      <c r="B31" s="36"/>
      <c r="C31" s="37">
        <v>189927</v>
      </c>
      <c r="D31" s="37">
        <v>193019</v>
      </c>
      <c r="E31" s="37">
        <v>188039</v>
      </c>
      <c r="F31" s="38">
        <v>97.41994311440843</v>
      </c>
      <c r="G31" s="39"/>
      <c r="H31" s="184">
        <v>701.5699999999999</v>
      </c>
      <c r="I31" s="185">
        <v>530.211</v>
      </c>
      <c r="J31" s="185">
        <v>400.381</v>
      </c>
      <c r="K31" s="40">
        <v>75.51352197521364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83"/>
      <c r="I32" s="183"/>
      <c r="J32" s="183"/>
      <c r="K32" s="31"/>
    </row>
    <row r="33" spans="1:11" s="32" customFormat="1" ht="11.25" customHeight="1">
      <c r="A33" s="34" t="s">
        <v>24</v>
      </c>
      <c r="B33" s="28"/>
      <c r="C33" s="29">
        <v>26227</v>
      </c>
      <c r="D33" s="29">
        <v>24752</v>
      </c>
      <c r="E33" s="29">
        <v>24138</v>
      </c>
      <c r="F33" s="30"/>
      <c r="G33" s="30"/>
      <c r="H33" s="183">
        <v>116.663</v>
      </c>
      <c r="I33" s="183">
        <v>76.122</v>
      </c>
      <c r="J33" s="183">
        <v>37.548</v>
      </c>
      <c r="K33" s="31"/>
    </row>
    <row r="34" spans="1:11" s="32" customFormat="1" ht="11.25" customHeight="1">
      <c r="A34" s="34" t="s">
        <v>25</v>
      </c>
      <c r="B34" s="28"/>
      <c r="C34" s="29">
        <v>12909</v>
      </c>
      <c r="D34" s="29">
        <v>13809</v>
      </c>
      <c r="E34" s="29">
        <v>15500</v>
      </c>
      <c r="F34" s="30"/>
      <c r="G34" s="30"/>
      <c r="H34" s="183">
        <v>60.011</v>
      </c>
      <c r="I34" s="183">
        <v>54.846</v>
      </c>
      <c r="J34" s="183">
        <v>22.99</v>
      </c>
      <c r="K34" s="31"/>
    </row>
    <row r="35" spans="1:11" s="32" customFormat="1" ht="11.25" customHeight="1">
      <c r="A35" s="34" t="s">
        <v>26</v>
      </c>
      <c r="B35" s="28"/>
      <c r="C35" s="29">
        <v>56094</v>
      </c>
      <c r="D35" s="29">
        <v>56681</v>
      </c>
      <c r="E35" s="29">
        <v>57253</v>
      </c>
      <c r="F35" s="30"/>
      <c r="G35" s="30"/>
      <c r="H35" s="183">
        <v>298.65</v>
      </c>
      <c r="I35" s="183">
        <v>213.236</v>
      </c>
      <c r="J35" s="183">
        <v>120.42</v>
      </c>
      <c r="K35" s="31"/>
    </row>
    <row r="36" spans="1:11" s="32" customFormat="1" ht="11.25" customHeight="1">
      <c r="A36" s="34" t="s">
        <v>27</v>
      </c>
      <c r="B36" s="28"/>
      <c r="C36" s="29">
        <v>7618</v>
      </c>
      <c r="D36" s="29">
        <v>6232</v>
      </c>
      <c r="E36" s="29">
        <v>6232</v>
      </c>
      <c r="F36" s="30"/>
      <c r="G36" s="30"/>
      <c r="H36" s="183">
        <v>33.137</v>
      </c>
      <c r="I36" s="183">
        <v>13.672</v>
      </c>
      <c r="J36" s="183">
        <v>4.962</v>
      </c>
      <c r="K36" s="31"/>
    </row>
    <row r="37" spans="1:11" s="23" customFormat="1" ht="11.25" customHeight="1">
      <c r="A37" s="35" t="s">
        <v>28</v>
      </c>
      <c r="B37" s="36"/>
      <c r="C37" s="37">
        <v>102848</v>
      </c>
      <c r="D37" s="37">
        <v>101474</v>
      </c>
      <c r="E37" s="37">
        <v>103123</v>
      </c>
      <c r="F37" s="38">
        <v>101.6250468100203</v>
      </c>
      <c r="G37" s="39"/>
      <c r="H37" s="184">
        <v>508.46099999999996</v>
      </c>
      <c r="I37" s="185">
        <v>357.876</v>
      </c>
      <c r="J37" s="185">
        <v>185.92</v>
      </c>
      <c r="K37" s="40">
        <v>51.950955079412985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83"/>
      <c r="I38" s="183"/>
      <c r="J38" s="183"/>
      <c r="K38" s="31"/>
    </row>
    <row r="39" spans="1:11" s="23" customFormat="1" ht="11.25" customHeight="1">
      <c r="A39" s="35" t="s">
        <v>29</v>
      </c>
      <c r="B39" s="36"/>
      <c r="C39" s="37">
        <v>5976</v>
      </c>
      <c r="D39" s="37">
        <v>5076</v>
      </c>
      <c r="E39" s="37">
        <v>5000</v>
      </c>
      <c r="F39" s="38">
        <v>98.50275807722616</v>
      </c>
      <c r="G39" s="39"/>
      <c r="H39" s="184">
        <v>11.295</v>
      </c>
      <c r="I39" s="185">
        <v>8.629</v>
      </c>
      <c r="J39" s="185">
        <v>8.3</v>
      </c>
      <c r="K39" s="40">
        <v>96.18727546645036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83"/>
      <c r="I40" s="183"/>
      <c r="J40" s="183"/>
      <c r="K40" s="31"/>
    </row>
    <row r="41" spans="1:11" s="32" customFormat="1" ht="11.25" customHeight="1">
      <c r="A41" s="27" t="s">
        <v>30</v>
      </c>
      <c r="B41" s="28"/>
      <c r="C41" s="29">
        <v>36826</v>
      </c>
      <c r="D41" s="29">
        <v>36122</v>
      </c>
      <c r="E41" s="29">
        <v>29180</v>
      </c>
      <c r="F41" s="30"/>
      <c r="G41" s="30"/>
      <c r="H41" s="183">
        <v>125.45</v>
      </c>
      <c r="I41" s="183">
        <v>75.384</v>
      </c>
      <c r="J41" s="183">
        <v>38.433</v>
      </c>
      <c r="K41" s="31"/>
    </row>
    <row r="42" spans="1:11" s="32" customFormat="1" ht="11.25" customHeight="1">
      <c r="A42" s="34" t="s">
        <v>31</v>
      </c>
      <c r="B42" s="28"/>
      <c r="C42" s="29">
        <v>226415</v>
      </c>
      <c r="D42" s="29">
        <v>210783</v>
      </c>
      <c r="E42" s="29">
        <v>185302</v>
      </c>
      <c r="F42" s="30"/>
      <c r="G42" s="30"/>
      <c r="H42" s="183">
        <v>1124.254</v>
      </c>
      <c r="I42" s="183">
        <v>712.042</v>
      </c>
      <c r="J42" s="183">
        <v>503.797</v>
      </c>
      <c r="K42" s="31"/>
    </row>
    <row r="43" spans="1:11" s="32" customFormat="1" ht="11.25" customHeight="1">
      <c r="A43" s="34" t="s">
        <v>32</v>
      </c>
      <c r="B43" s="28"/>
      <c r="C43" s="29">
        <v>51318</v>
      </c>
      <c r="D43" s="29">
        <v>59055</v>
      </c>
      <c r="E43" s="29">
        <v>45456</v>
      </c>
      <c r="F43" s="30"/>
      <c r="G43" s="30"/>
      <c r="H43" s="183">
        <v>219.369</v>
      </c>
      <c r="I43" s="183">
        <v>199.264</v>
      </c>
      <c r="J43" s="183">
        <v>139.312</v>
      </c>
      <c r="K43" s="31"/>
    </row>
    <row r="44" spans="1:11" s="32" customFormat="1" ht="11.25" customHeight="1">
      <c r="A44" s="34" t="s">
        <v>33</v>
      </c>
      <c r="B44" s="28"/>
      <c r="C44" s="29">
        <v>137920</v>
      </c>
      <c r="D44" s="29">
        <v>137034</v>
      </c>
      <c r="E44" s="29">
        <v>116584</v>
      </c>
      <c r="F44" s="30"/>
      <c r="G44" s="30"/>
      <c r="H44" s="183">
        <v>627.856</v>
      </c>
      <c r="I44" s="183">
        <v>502.963</v>
      </c>
      <c r="J44" s="183">
        <v>351.236</v>
      </c>
      <c r="K44" s="31"/>
    </row>
    <row r="45" spans="1:11" s="32" customFormat="1" ht="11.25" customHeight="1">
      <c r="A45" s="34" t="s">
        <v>34</v>
      </c>
      <c r="B45" s="28"/>
      <c r="C45" s="29">
        <v>72799</v>
      </c>
      <c r="D45" s="29">
        <v>70486</v>
      </c>
      <c r="E45" s="29">
        <v>57514</v>
      </c>
      <c r="F45" s="30"/>
      <c r="G45" s="30"/>
      <c r="H45" s="183">
        <v>264.586</v>
      </c>
      <c r="I45" s="183">
        <v>207.153</v>
      </c>
      <c r="J45" s="183">
        <v>159.078</v>
      </c>
      <c r="K45" s="31"/>
    </row>
    <row r="46" spans="1:11" s="32" customFormat="1" ht="11.25" customHeight="1">
      <c r="A46" s="34" t="s">
        <v>35</v>
      </c>
      <c r="B46" s="28"/>
      <c r="C46" s="29">
        <v>76804</v>
      </c>
      <c r="D46" s="29">
        <v>69433</v>
      </c>
      <c r="E46" s="29">
        <v>63933</v>
      </c>
      <c r="F46" s="30"/>
      <c r="G46" s="30"/>
      <c r="H46" s="183">
        <v>270.713</v>
      </c>
      <c r="I46" s="183">
        <v>166.568</v>
      </c>
      <c r="J46" s="183">
        <v>104.455</v>
      </c>
      <c r="K46" s="31"/>
    </row>
    <row r="47" spans="1:11" s="32" customFormat="1" ht="11.25" customHeight="1">
      <c r="A47" s="34" t="s">
        <v>36</v>
      </c>
      <c r="B47" s="28"/>
      <c r="C47" s="29">
        <v>115403</v>
      </c>
      <c r="D47" s="29">
        <v>111494</v>
      </c>
      <c r="E47" s="29">
        <v>92853</v>
      </c>
      <c r="F47" s="30"/>
      <c r="G47" s="30"/>
      <c r="H47" s="183">
        <v>482.025</v>
      </c>
      <c r="I47" s="183">
        <v>256.28</v>
      </c>
      <c r="J47" s="183">
        <v>97.982</v>
      </c>
      <c r="K47" s="31"/>
    </row>
    <row r="48" spans="1:11" s="32" customFormat="1" ht="11.25" customHeight="1">
      <c r="A48" s="34" t="s">
        <v>37</v>
      </c>
      <c r="B48" s="28"/>
      <c r="C48" s="29">
        <v>118395</v>
      </c>
      <c r="D48" s="29">
        <v>122689</v>
      </c>
      <c r="E48" s="29">
        <v>106202</v>
      </c>
      <c r="F48" s="30"/>
      <c r="G48" s="30"/>
      <c r="H48" s="183">
        <v>478.778</v>
      </c>
      <c r="I48" s="183">
        <v>357.763</v>
      </c>
      <c r="J48" s="183">
        <v>227.316</v>
      </c>
      <c r="K48" s="31"/>
    </row>
    <row r="49" spans="1:11" s="32" customFormat="1" ht="11.25" customHeight="1">
      <c r="A49" s="34" t="s">
        <v>38</v>
      </c>
      <c r="B49" s="28"/>
      <c r="C49" s="29">
        <v>70522</v>
      </c>
      <c r="D49" s="29">
        <v>76734</v>
      </c>
      <c r="E49" s="29">
        <v>55731</v>
      </c>
      <c r="F49" s="30"/>
      <c r="G49" s="30"/>
      <c r="H49" s="183">
        <v>284.159</v>
      </c>
      <c r="I49" s="183">
        <v>146.964</v>
      </c>
      <c r="J49" s="183">
        <v>114.46</v>
      </c>
      <c r="K49" s="31"/>
    </row>
    <row r="50" spans="1:11" s="23" customFormat="1" ht="11.25" customHeight="1">
      <c r="A50" s="41" t="s">
        <v>39</v>
      </c>
      <c r="B50" s="36"/>
      <c r="C50" s="37">
        <v>906402</v>
      </c>
      <c r="D50" s="37">
        <v>893830</v>
      </c>
      <c r="E50" s="37">
        <v>752755</v>
      </c>
      <c r="F50" s="38">
        <v>84.2167973775774</v>
      </c>
      <c r="G50" s="39"/>
      <c r="H50" s="184">
        <v>3877.190000000001</v>
      </c>
      <c r="I50" s="185">
        <v>2624.381</v>
      </c>
      <c r="J50" s="185">
        <v>1736.069</v>
      </c>
      <c r="K50" s="40">
        <v>66.15156107287775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83"/>
      <c r="I51" s="183"/>
      <c r="J51" s="183"/>
      <c r="K51" s="31"/>
    </row>
    <row r="52" spans="1:11" s="23" customFormat="1" ht="11.25" customHeight="1">
      <c r="A52" s="35" t="s">
        <v>40</v>
      </c>
      <c r="B52" s="36"/>
      <c r="C52" s="37">
        <v>20509</v>
      </c>
      <c r="D52" s="37">
        <v>27725</v>
      </c>
      <c r="E52" s="37">
        <v>26393</v>
      </c>
      <c r="F52" s="38">
        <v>95.19567177637511</v>
      </c>
      <c r="G52" s="39"/>
      <c r="H52" s="184">
        <v>68.966</v>
      </c>
      <c r="I52" s="185">
        <v>77.382</v>
      </c>
      <c r="J52" s="185">
        <v>26.695</v>
      </c>
      <c r="K52" s="40">
        <v>34.49768680054793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83"/>
      <c r="I53" s="183"/>
      <c r="J53" s="183"/>
      <c r="K53" s="31"/>
    </row>
    <row r="54" spans="1:11" s="32" customFormat="1" ht="11.25" customHeight="1">
      <c r="A54" s="34" t="s">
        <v>41</v>
      </c>
      <c r="B54" s="28"/>
      <c r="C54" s="29">
        <v>64999</v>
      </c>
      <c r="D54" s="29">
        <v>68107</v>
      </c>
      <c r="E54" s="29">
        <v>60296</v>
      </c>
      <c r="F54" s="30"/>
      <c r="G54" s="30"/>
      <c r="H54" s="183">
        <v>229.337</v>
      </c>
      <c r="I54" s="183">
        <v>201.985</v>
      </c>
      <c r="J54" s="183">
        <v>120.909</v>
      </c>
      <c r="K54" s="31"/>
    </row>
    <row r="55" spans="1:11" s="32" customFormat="1" ht="11.25" customHeight="1">
      <c r="A55" s="34" t="s">
        <v>42</v>
      </c>
      <c r="B55" s="28"/>
      <c r="C55" s="29">
        <v>44539</v>
      </c>
      <c r="D55" s="29">
        <v>50185</v>
      </c>
      <c r="E55" s="29">
        <v>44919</v>
      </c>
      <c r="F55" s="30"/>
      <c r="G55" s="30"/>
      <c r="H55" s="183">
        <v>156.289</v>
      </c>
      <c r="I55" s="183">
        <v>140.424</v>
      </c>
      <c r="J55" s="183">
        <v>43.989</v>
      </c>
      <c r="K55" s="31"/>
    </row>
    <row r="56" spans="1:11" s="32" customFormat="1" ht="11.25" customHeight="1">
      <c r="A56" s="34" t="s">
        <v>43</v>
      </c>
      <c r="B56" s="28"/>
      <c r="C56" s="29">
        <v>43579</v>
      </c>
      <c r="D56" s="29">
        <v>51734</v>
      </c>
      <c r="E56" s="29">
        <v>47160</v>
      </c>
      <c r="F56" s="30"/>
      <c r="G56" s="30"/>
      <c r="H56" s="183">
        <v>135.551</v>
      </c>
      <c r="I56" s="183">
        <v>105.635</v>
      </c>
      <c r="J56" s="183">
        <v>40.96</v>
      </c>
      <c r="K56" s="31"/>
    </row>
    <row r="57" spans="1:11" s="32" customFormat="1" ht="11.25" customHeight="1">
      <c r="A57" s="34" t="s">
        <v>44</v>
      </c>
      <c r="B57" s="28"/>
      <c r="C57" s="29">
        <v>69273</v>
      </c>
      <c r="D57" s="29">
        <v>76727</v>
      </c>
      <c r="E57" s="29">
        <v>75171</v>
      </c>
      <c r="F57" s="30"/>
      <c r="G57" s="30"/>
      <c r="H57" s="183">
        <v>247.228</v>
      </c>
      <c r="I57" s="183">
        <v>250.094</v>
      </c>
      <c r="J57" s="183">
        <v>141.404</v>
      </c>
      <c r="K57" s="31"/>
    </row>
    <row r="58" spans="1:11" s="32" customFormat="1" ht="11.25" customHeight="1">
      <c r="A58" s="34" t="s">
        <v>45</v>
      </c>
      <c r="B58" s="28"/>
      <c r="C58" s="29">
        <v>53914</v>
      </c>
      <c r="D58" s="29">
        <v>56535</v>
      </c>
      <c r="E58" s="29">
        <v>51534</v>
      </c>
      <c r="F58" s="30"/>
      <c r="G58" s="30"/>
      <c r="H58" s="183">
        <v>140.396</v>
      </c>
      <c r="I58" s="183">
        <v>123.517</v>
      </c>
      <c r="J58" s="183">
        <v>41.766</v>
      </c>
      <c r="K58" s="31"/>
    </row>
    <row r="59" spans="1:11" s="23" customFormat="1" ht="11.25" customHeight="1">
      <c r="A59" s="35" t="s">
        <v>46</v>
      </c>
      <c r="B59" s="36"/>
      <c r="C59" s="37">
        <v>276304</v>
      </c>
      <c r="D59" s="37">
        <v>303288</v>
      </c>
      <c r="E59" s="37">
        <v>279080</v>
      </c>
      <c r="F59" s="38">
        <v>92.01814776713883</v>
      </c>
      <c r="G59" s="39"/>
      <c r="H59" s="184">
        <v>908.8009999999999</v>
      </c>
      <c r="I59" s="185">
        <v>821.655</v>
      </c>
      <c r="J59" s="185">
        <v>389.028</v>
      </c>
      <c r="K59" s="40">
        <v>47.34687916461289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83"/>
      <c r="I60" s="183"/>
      <c r="J60" s="183"/>
      <c r="K60" s="31"/>
    </row>
    <row r="61" spans="1:11" s="32" customFormat="1" ht="11.25" customHeight="1">
      <c r="A61" s="34" t="s">
        <v>47</v>
      </c>
      <c r="B61" s="28"/>
      <c r="C61" s="29">
        <v>1492</v>
      </c>
      <c r="D61" s="29">
        <v>1337</v>
      </c>
      <c r="E61" s="29">
        <v>1288</v>
      </c>
      <c r="F61" s="30"/>
      <c r="G61" s="30"/>
      <c r="H61" s="183">
        <v>5.212</v>
      </c>
      <c r="I61" s="183">
        <v>3.092</v>
      </c>
      <c r="J61" s="183">
        <v>1.289</v>
      </c>
      <c r="K61" s="31"/>
    </row>
    <row r="62" spans="1:11" s="32" customFormat="1" ht="11.25" customHeight="1">
      <c r="A62" s="34" t="s">
        <v>48</v>
      </c>
      <c r="B62" s="28"/>
      <c r="C62" s="29">
        <v>683</v>
      </c>
      <c r="D62" s="29">
        <v>699</v>
      </c>
      <c r="E62" s="29">
        <v>864</v>
      </c>
      <c r="F62" s="30"/>
      <c r="G62" s="30"/>
      <c r="H62" s="183">
        <v>1.497</v>
      </c>
      <c r="I62" s="183">
        <v>1.088</v>
      </c>
      <c r="J62" s="183">
        <v>0.652</v>
      </c>
      <c r="K62" s="31"/>
    </row>
    <row r="63" spans="1:11" s="32" customFormat="1" ht="11.25" customHeight="1">
      <c r="A63" s="34" t="s">
        <v>49</v>
      </c>
      <c r="B63" s="28"/>
      <c r="C63" s="29">
        <v>2488</v>
      </c>
      <c r="D63" s="29">
        <v>2740</v>
      </c>
      <c r="E63" s="29">
        <v>2683</v>
      </c>
      <c r="F63" s="30"/>
      <c r="G63" s="30"/>
      <c r="H63" s="183">
        <v>8.327</v>
      </c>
      <c r="I63" s="183">
        <v>5.062</v>
      </c>
      <c r="J63" s="183">
        <v>1.085</v>
      </c>
      <c r="K63" s="31"/>
    </row>
    <row r="64" spans="1:11" s="23" customFormat="1" ht="11.25" customHeight="1">
      <c r="A64" s="35" t="s">
        <v>50</v>
      </c>
      <c r="B64" s="36"/>
      <c r="C64" s="37">
        <v>4663</v>
      </c>
      <c r="D64" s="37">
        <v>4776</v>
      </c>
      <c r="E64" s="37">
        <v>4835</v>
      </c>
      <c r="F64" s="38">
        <v>101.23534338358459</v>
      </c>
      <c r="G64" s="39"/>
      <c r="H64" s="184">
        <v>15.036</v>
      </c>
      <c r="I64" s="185">
        <v>9.242</v>
      </c>
      <c r="J64" s="185">
        <v>3.026</v>
      </c>
      <c r="K64" s="40">
        <v>32.74183077256004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83"/>
      <c r="I65" s="183"/>
      <c r="J65" s="183"/>
      <c r="K65" s="31"/>
    </row>
    <row r="66" spans="1:11" s="23" customFormat="1" ht="11.25" customHeight="1">
      <c r="A66" s="35" t="s">
        <v>51</v>
      </c>
      <c r="B66" s="36"/>
      <c r="C66" s="37">
        <v>9914</v>
      </c>
      <c r="D66" s="37">
        <v>11189</v>
      </c>
      <c r="E66" s="37">
        <v>11180</v>
      </c>
      <c r="F66" s="38">
        <v>99.9195638573599</v>
      </c>
      <c r="G66" s="39"/>
      <c r="H66" s="184">
        <v>21.249</v>
      </c>
      <c r="I66" s="185">
        <v>24.04</v>
      </c>
      <c r="J66" s="185">
        <v>6.7</v>
      </c>
      <c r="K66" s="40">
        <v>27.870216306156408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83"/>
      <c r="I67" s="183"/>
      <c r="J67" s="183"/>
      <c r="K67" s="31"/>
    </row>
    <row r="68" spans="1:11" s="32" customFormat="1" ht="11.25" customHeight="1">
      <c r="A68" s="34" t="s">
        <v>52</v>
      </c>
      <c r="B68" s="28"/>
      <c r="C68" s="29">
        <v>62816</v>
      </c>
      <c r="D68" s="29">
        <v>75481</v>
      </c>
      <c r="E68" s="29">
        <v>46500</v>
      </c>
      <c r="F68" s="30"/>
      <c r="G68" s="30"/>
      <c r="H68" s="183">
        <v>190.724</v>
      </c>
      <c r="I68" s="183">
        <v>215.819</v>
      </c>
      <c r="J68" s="183">
        <v>90</v>
      </c>
      <c r="K68" s="31"/>
    </row>
    <row r="69" spans="1:11" s="32" customFormat="1" ht="11.25" customHeight="1">
      <c r="A69" s="34" t="s">
        <v>53</v>
      </c>
      <c r="B69" s="28"/>
      <c r="C69" s="29">
        <v>4230</v>
      </c>
      <c r="D69" s="29">
        <v>4423</v>
      </c>
      <c r="E69" s="29">
        <v>2500</v>
      </c>
      <c r="F69" s="30"/>
      <c r="G69" s="30"/>
      <c r="H69" s="183">
        <v>11.169</v>
      </c>
      <c r="I69" s="183">
        <v>14.063</v>
      </c>
      <c r="J69" s="183">
        <v>6</v>
      </c>
      <c r="K69" s="31"/>
    </row>
    <row r="70" spans="1:11" s="23" customFormat="1" ht="11.25" customHeight="1">
      <c r="A70" s="35" t="s">
        <v>54</v>
      </c>
      <c r="B70" s="36"/>
      <c r="C70" s="37">
        <v>67046</v>
      </c>
      <c r="D70" s="37">
        <v>79904</v>
      </c>
      <c r="E70" s="37">
        <v>49000</v>
      </c>
      <c r="F70" s="38">
        <v>61.323588305967164</v>
      </c>
      <c r="G70" s="39"/>
      <c r="H70" s="184">
        <v>201.893</v>
      </c>
      <c r="I70" s="185">
        <v>229.88199999999998</v>
      </c>
      <c r="J70" s="185">
        <v>96</v>
      </c>
      <c r="K70" s="40">
        <v>41.76055541538703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83"/>
      <c r="I71" s="183"/>
      <c r="J71" s="183"/>
      <c r="K71" s="31"/>
    </row>
    <row r="72" spans="1:11" s="32" customFormat="1" ht="11.25" customHeight="1">
      <c r="A72" s="34" t="s">
        <v>55</v>
      </c>
      <c r="B72" s="28"/>
      <c r="C72" s="29">
        <v>2628</v>
      </c>
      <c r="D72" s="29">
        <v>2968</v>
      </c>
      <c r="E72" s="29">
        <v>2155</v>
      </c>
      <c r="F72" s="30"/>
      <c r="G72" s="30"/>
      <c r="H72" s="183">
        <v>3.329</v>
      </c>
      <c r="I72" s="183">
        <v>3.35</v>
      </c>
      <c r="J72" s="183">
        <v>0.431</v>
      </c>
      <c r="K72" s="31"/>
    </row>
    <row r="73" spans="1:11" s="32" customFormat="1" ht="11.25" customHeight="1">
      <c r="A73" s="34" t="s">
        <v>56</v>
      </c>
      <c r="B73" s="28"/>
      <c r="C73" s="29">
        <v>15560</v>
      </c>
      <c r="D73" s="29">
        <v>12903</v>
      </c>
      <c r="E73" s="29">
        <v>12050</v>
      </c>
      <c r="F73" s="30"/>
      <c r="G73" s="30"/>
      <c r="H73" s="183">
        <v>42.77</v>
      </c>
      <c r="I73" s="183">
        <v>38.064</v>
      </c>
      <c r="J73" s="183">
        <v>35.554</v>
      </c>
      <c r="K73" s="31"/>
    </row>
    <row r="74" spans="1:11" s="32" customFormat="1" ht="11.25" customHeight="1">
      <c r="A74" s="34" t="s">
        <v>57</v>
      </c>
      <c r="B74" s="28"/>
      <c r="C74" s="29">
        <v>22705</v>
      </c>
      <c r="D74" s="29">
        <v>25765</v>
      </c>
      <c r="E74" s="29">
        <v>22900</v>
      </c>
      <c r="F74" s="30"/>
      <c r="G74" s="30"/>
      <c r="H74" s="183">
        <v>66.498</v>
      </c>
      <c r="I74" s="183">
        <v>61.515</v>
      </c>
      <c r="J74" s="183">
        <v>33.08</v>
      </c>
      <c r="K74" s="31"/>
    </row>
    <row r="75" spans="1:11" s="32" customFormat="1" ht="11.25" customHeight="1">
      <c r="A75" s="34" t="s">
        <v>58</v>
      </c>
      <c r="B75" s="28"/>
      <c r="C75" s="29">
        <v>11046</v>
      </c>
      <c r="D75" s="29">
        <v>11577</v>
      </c>
      <c r="E75" s="29">
        <v>9776</v>
      </c>
      <c r="F75" s="30"/>
      <c r="G75" s="30"/>
      <c r="H75" s="183">
        <v>18.927</v>
      </c>
      <c r="I75" s="183">
        <v>9.783</v>
      </c>
      <c r="J75" s="183">
        <v>5.567</v>
      </c>
      <c r="K75" s="31"/>
    </row>
    <row r="76" spans="1:11" s="32" customFormat="1" ht="11.25" customHeight="1">
      <c r="A76" s="34" t="s">
        <v>59</v>
      </c>
      <c r="B76" s="28"/>
      <c r="C76" s="29">
        <v>5219</v>
      </c>
      <c r="D76" s="29">
        <v>4435</v>
      </c>
      <c r="E76" s="29">
        <v>4250</v>
      </c>
      <c r="F76" s="30"/>
      <c r="G76" s="30"/>
      <c r="H76" s="183">
        <v>20.828</v>
      </c>
      <c r="I76" s="183">
        <v>12.196</v>
      </c>
      <c r="J76" s="183">
        <v>7.65</v>
      </c>
      <c r="K76" s="31"/>
    </row>
    <row r="77" spans="1:11" s="32" customFormat="1" ht="11.25" customHeight="1">
      <c r="A77" s="34" t="s">
        <v>60</v>
      </c>
      <c r="B77" s="28"/>
      <c r="C77" s="29">
        <v>2986</v>
      </c>
      <c r="D77" s="29">
        <v>2421</v>
      </c>
      <c r="E77" s="29">
        <v>2647</v>
      </c>
      <c r="F77" s="30"/>
      <c r="G77" s="30"/>
      <c r="H77" s="183">
        <v>7.999</v>
      </c>
      <c r="I77" s="183">
        <v>5.605</v>
      </c>
      <c r="J77" s="183">
        <v>2.26</v>
      </c>
      <c r="K77" s="31"/>
    </row>
    <row r="78" spans="1:11" s="32" customFormat="1" ht="11.25" customHeight="1">
      <c r="A78" s="34" t="s">
        <v>61</v>
      </c>
      <c r="B78" s="28"/>
      <c r="C78" s="29">
        <v>6171</v>
      </c>
      <c r="D78" s="29">
        <v>5616</v>
      </c>
      <c r="E78" s="29">
        <v>5082</v>
      </c>
      <c r="F78" s="30"/>
      <c r="G78" s="30"/>
      <c r="H78" s="183">
        <v>15.343</v>
      </c>
      <c r="I78" s="183">
        <v>12.725</v>
      </c>
      <c r="J78" s="183">
        <v>4.065</v>
      </c>
      <c r="K78" s="31"/>
    </row>
    <row r="79" spans="1:11" s="32" customFormat="1" ht="11.25" customHeight="1">
      <c r="A79" s="34" t="s">
        <v>62</v>
      </c>
      <c r="B79" s="28"/>
      <c r="C79" s="29">
        <v>65100</v>
      </c>
      <c r="D79" s="29">
        <v>60224</v>
      </c>
      <c r="E79" s="29">
        <v>65960</v>
      </c>
      <c r="F79" s="30"/>
      <c r="G79" s="30"/>
      <c r="H79" s="183">
        <v>223.308</v>
      </c>
      <c r="I79" s="183">
        <v>146.593</v>
      </c>
      <c r="J79" s="183">
        <v>85.748</v>
      </c>
      <c r="K79" s="31"/>
    </row>
    <row r="80" spans="1:11" s="23" customFormat="1" ht="11.25" customHeight="1">
      <c r="A80" s="41" t="s">
        <v>63</v>
      </c>
      <c r="B80" s="36"/>
      <c r="C80" s="37">
        <v>131415</v>
      </c>
      <c r="D80" s="37">
        <v>125909</v>
      </c>
      <c r="E80" s="37">
        <v>124820</v>
      </c>
      <c r="F80" s="38">
        <v>99.13508962822355</v>
      </c>
      <c r="G80" s="39"/>
      <c r="H80" s="184">
        <v>399.00199999999995</v>
      </c>
      <c r="I80" s="185">
        <v>289.831</v>
      </c>
      <c r="J80" s="185">
        <v>174.35500000000002</v>
      </c>
      <c r="K80" s="40">
        <v>60.15747107797302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83"/>
      <c r="I81" s="183"/>
      <c r="J81" s="183"/>
      <c r="K81" s="31"/>
    </row>
    <row r="82" spans="1:11" s="32" customFormat="1" ht="11.25" customHeight="1">
      <c r="A82" s="34" t="s">
        <v>64</v>
      </c>
      <c r="B82" s="28"/>
      <c r="C82" s="29">
        <v>65</v>
      </c>
      <c r="D82" s="29">
        <v>106</v>
      </c>
      <c r="E82" s="29">
        <v>106</v>
      </c>
      <c r="F82" s="30"/>
      <c r="G82" s="30"/>
      <c r="H82" s="183">
        <v>0.081</v>
      </c>
      <c r="I82" s="183">
        <v>0.125</v>
      </c>
      <c r="J82" s="183">
        <v>0.125</v>
      </c>
      <c r="K82" s="31"/>
    </row>
    <row r="83" spans="1:11" s="32" customFormat="1" ht="11.25" customHeight="1">
      <c r="A83" s="34" t="s">
        <v>65</v>
      </c>
      <c r="B83" s="28"/>
      <c r="C83" s="29">
        <v>127</v>
      </c>
      <c r="D83" s="29">
        <v>135</v>
      </c>
      <c r="E83" s="29">
        <v>135</v>
      </c>
      <c r="F83" s="30"/>
      <c r="G83" s="30"/>
      <c r="H83" s="183">
        <v>0.122</v>
      </c>
      <c r="I83" s="183">
        <v>0.148</v>
      </c>
      <c r="J83" s="183">
        <v>0.148</v>
      </c>
      <c r="K83" s="31"/>
    </row>
    <row r="84" spans="1:11" s="23" customFormat="1" ht="11.25" customHeight="1">
      <c r="A84" s="35" t="s">
        <v>66</v>
      </c>
      <c r="B84" s="36"/>
      <c r="C84" s="37">
        <v>192</v>
      </c>
      <c r="D84" s="37">
        <v>241</v>
      </c>
      <c r="E84" s="37">
        <v>241</v>
      </c>
      <c r="F84" s="38">
        <v>100</v>
      </c>
      <c r="G84" s="39"/>
      <c r="H84" s="184">
        <v>0.203</v>
      </c>
      <c r="I84" s="185">
        <v>0.273</v>
      </c>
      <c r="J84" s="185">
        <v>0.273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83"/>
      <c r="I85" s="183"/>
      <c r="J85" s="183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86"/>
      <c r="I86" s="187"/>
      <c r="J86" s="187"/>
      <c r="K86" s="45"/>
    </row>
    <row r="87" spans="1:11" s="23" customFormat="1" ht="11.25" customHeight="1">
      <c r="A87" s="46" t="s">
        <v>67</v>
      </c>
      <c r="B87" s="47"/>
      <c r="C87" s="48">
        <v>1865801</v>
      </c>
      <c r="D87" s="48">
        <v>1892455</v>
      </c>
      <c r="E87" s="48">
        <v>1681925</v>
      </c>
      <c r="F87" s="49">
        <v>88.87529690270046</v>
      </c>
      <c r="G87" s="39"/>
      <c r="H87" s="188">
        <v>7449.742000000001</v>
      </c>
      <c r="I87" s="189">
        <v>5582.605999999999</v>
      </c>
      <c r="J87" s="189">
        <v>3541.7629999999995</v>
      </c>
      <c r="K87" s="49">
        <v>63.44282580572586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105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5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0.084</v>
      </c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>
        <v>5</v>
      </c>
      <c r="F12" s="88"/>
      <c r="G12" s="88"/>
      <c r="H12" s="190"/>
      <c r="I12" s="190"/>
      <c r="J12" s="190">
        <v>0.105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>
        <v>5</v>
      </c>
      <c r="F13" s="96"/>
      <c r="G13" s="97"/>
      <c r="H13" s="191">
        <v>0.084</v>
      </c>
      <c r="I13" s="192"/>
      <c r="J13" s="192">
        <v>0.105</v>
      </c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35</v>
      </c>
      <c r="D15" s="95">
        <v>30</v>
      </c>
      <c r="E15" s="95">
        <v>33</v>
      </c>
      <c r="F15" s="96">
        <v>110</v>
      </c>
      <c r="G15" s="97"/>
      <c r="H15" s="191">
        <v>0.6</v>
      </c>
      <c r="I15" s="192">
        <v>0.42</v>
      </c>
      <c r="J15" s="192">
        <v>0.495</v>
      </c>
      <c r="K15" s="98">
        <v>117.85714285714286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</v>
      </c>
      <c r="D17" s="95">
        <v>1</v>
      </c>
      <c r="E17" s="95">
        <v>1</v>
      </c>
      <c r="F17" s="96">
        <v>100</v>
      </c>
      <c r="G17" s="97"/>
      <c r="H17" s="191"/>
      <c r="I17" s="192">
        <v>0.016</v>
      </c>
      <c r="J17" s="192">
        <v>0.003</v>
      </c>
      <c r="K17" s="98">
        <v>18.75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2</v>
      </c>
      <c r="D19" s="87"/>
      <c r="E19" s="87"/>
      <c r="F19" s="88"/>
      <c r="G19" s="88"/>
      <c r="H19" s="190">
        <v>0.05</v>
      </c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>
        <v>7</v>
      </c>
      <c r="D20" s="87">
        <v>7</v>
      </c>
      <c r="E20" s="87"/>
      <c r="F20" s="88"/>
      <c r="G20" s="88"/>
      <c r="H20" s="190">
        <v>0.133</v>
      </c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>
        <v>27</v>
      </c>
      <c r="D21" s="87"/>
      <c r="E21" s="87"/>
      <c r="F21" s="88"/>
      <c r="G21" s="88"/>
      <c r="H21" s="190">
        <v>0.3</v>
      </c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36</v>
      </c>
      <c r="D22" s="95">
        <v>7</v>
      </c>
      <c r="E22" s="95"/>
      <c r="F22" s="96"/>
      <c r="G22" s="97"/>
      <c r="H22" s="191">
        <v>0.483</v>
      </c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256</v>
      </c>
      <c r="D24" s="95">
        <v>233</v>
      </c>
      <c r="E24" s="95">
        <v>181</v>
      </c>
      <c r="F24" s="96">
        <v>77.6824034334764</v>
      </c>
      <c r="G24" s="97"/>
      <c r="H24" s="191">
        <v>9.923</v>
      </c>
      <c r="I24" s="192">
        <v>9.369</v>
      </c>
      <c r="J24" s="192">
        <v>7.122</v>
      </c>
      <c r="K24" s="98">
        <v>76.01665065642011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61</v>
      </c>
      <c r="D26" s="95">
        <v>24</v>
      </c>
      <c r="E26" s="95">
        <v>25</v>
      </c>
      <c r="F26" s="96">
        <v>104.16666666666667</v>
      </c>
      <c r="G26" s="97"/>
      <c r="H26" s="191">
        <v>0.5</v>
      </c>
      <c r="I26" s="192">
        <v>0.75</v>
      </c>
      <c r="J26" s="192">
        <v>0.75</v>
      </c>
      <c r="K26" s="98">
        <v>100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30</v>
      </c>
      <c r="D28" s="87">
        <v>21</v>
      </c>
      <c r="E28" s="87">
        <v>50</v>
      </c>
      <c r="F28" s="88"/>
      <c r="G28" s="88"/>
      <c r="H28" s="190">
        <v>1.32</v>
      </c>
      <c r="I28" s="190">
        <v>0.7</v>
      </c>
      <c r="J28" s="190">
        <v>2.75</v>
      </c>
      <c r="K28" s="89"/>
    </row>
    <row r="29" spans="1:11" s="90" customFormat="1" ht="11.25" customHeight="1">
      <c r="A29" s="92" t="s">
        <v>21</v>
      </c>
      <c r="B29" s="86"/>
      <c r="C29" s="87">
        <v>6</v>
      </c>
      <c r="D29" s="87"/>
      <c r="E29" s="87">
        <v>6</v>
      </c>
      <c r="F29" s="88"/>
      <c r="G29" s="88"/>
      <c r="H29" s="190"/>
      <c r="I29" s="190"/>
      <c r="J29" s="190">
        <v>0.075</v>
      </c>
      <c r="K29" s="89"/>
    </row>
    <row r="30" spans="1:11" s="90" customFormat="1" ht="11.25" customHeight="1">
      <c r="A30" s="92" t="s">
        <v>22</v>
      </c>
      <c r="B30" s="86"/>
      <c r="C30" s="87">
        <v>56</v>
      </c>
      <c r="D30" s="87">
        <v>50</v>
      </c>
      <c r="E30" s="87">
        <v>33</v>
      </c>
      <c r="F30" s="88"/>
      <c r="G30" s="88"/>
      <c r="H30" s="190">
        <v>1.532</v>
      </c>
      <c r="I30" s="190">
        <v>1.094</v>
      </c>
      <c r="J30" s="190">
        <v>2.038</v>
      </c>
      <c r="K30" s="89"/>
    </row>
    <row r="31" spans="1:11" s="81" customFormat="1" ht="11.25" customHeight="1">
      <c r="A31" s="99" t="s">
        <v>23</v>
      </c>
      <c r="B31" s="94"/>
      <c r="C31" s="95">
        <v>92</v>
      </c>
      <c r="D31" s="95">
        <v>71</v>
      </c>
      <c r="E31" s="95">
        <v>89</v>
      </c>
      <c r="F31" s="96">
        <v>125.35211267605634</v>
      </c>
      <c r="G31" s="97"/>
      <c r="H31" s="191">
        <v>2.8520000000000003</v>
      </c>
      <c r="I31" s="192">
        <v>1.794</v>
      </c>
      <c r="J31" s="192">
        <v>4.8629999999999995</v>
      </c>
      <c r="K31" s="98">
        <v>271.07023411371233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94</v>
      </c>
      <c r="D33" s="87">
        <v>78</v>
      </c>
      <c r="E33" s="87">
        <v>64</v>
      </c>
      <c r="F33" s="88"/>
      <c r="G33" s="88"/>
      <c r="H33" s="190">
        <v>1.85</v>
      </c>
      <c r="I33" s="190">
        <v>1.938</v>
      </c>
      <c r="J33" s="190">
        <v>1.912</v>
      </c>
      <c r="K33" s="89"/>
    </row>
    <row r="34" spans="1:11" s="90" customFormat="1" ht="11.25" customHeight="1">
      <c r="A34" s="92" t="s">
        <v>25</v>
      </c>
      <c r="B34" s="86"/>
      <c r="C34" s="87">
        <v>110</v>
      </c>
      <c r="D34" s="87">
        <v>110</v>
      </c>
      <c r="E34" s="87">
        <v>65</v>
      </c>
      <c r="F34" s="88"/>
      <c r="G34" s="88"/>
      <c r="H34" s="190">
        <v>3.088</v>
      </c>
      <c r="I34" s="190">
        <v>3.12</v>
      </c>
      <c r="J34" s="190">
        <v>1.58</v>
      </c>
      <c r="K34" s="89"/>
    </row>
    <row r="35" spans="1:11" s="90" customFormat="1" ht="11.25" customHeight="1">
      <c r="A35" s="92" t="s">
        <v>26</v>
      </c>
      <c r="B35" s="86"/>
      <c r="C35" s="87">
        <v>76</v>
      </c>
      <c r="D35" s="87">
        <v>80</v>
      </c>
      <c r="E35" s="87">
        <v>63</v>
      </c>
      <c r="F35" s="88"/>
      <c r="G35" s="88"/>
      <c r="H35" s="190">
        <v>1.764</v>
      </c>
      <c r="I35" s="190">
        <v>1.862</v>
      </c>
      <c r="J35" s="190">
        <v>1.455</v>
      </c>
      <c r="K35" s="89"/>
    </row>
    <row r="36" spans="1:11" s="90" customFormat="1" ht="11.25" customHeight="1">
      <c r="A36" s="92" t="s">
        <v>27</v>
      </c>
      <c r="B36" s="86"/>
      <c r="C36" s="87">
        <v>167</v>
      </c>
      <c r="D36" s="87">
        <v>95</v>
      </c>
      <c r="E36" s="87">
        <v>133</v>
      </c>
      <c r="F36" s="88"/>
      <c r="G36" s="88"/>
      <c r="H36" s="190">
        <v>3.9</v>
      </c>
      <c r="I36" s="190">
        <v>4.66</v>
      </c>
      <c r="J36" s="190">
        <v>3.706</v>
      </c>
      <c r="K36" s="89"/>
    </row>
    <row r="37" spans="1:11" s="81" customFormat="1" ht="11.25" customHeight="1">
      <c r="A37" s="93" t="s">
        <v>28</v>
      </c>
      <c r="B37" s="94"/>
      <c r="C37" s="95">
        <v>447</v>
      </c>
      <c r="D37" s="95">
        <v>363</v>
      </c>
      <c r="E37" s="95">
        <v>325</v>
      </c>
      <c r="F37" s="96">
        <v>89.53168044077135</v>
      </c>
      <c r="G37" s="97"/>
      <c r="H37" s="191">
        <v>10.602</v>
      </c>
      <c r="I37" s="192">
        <v>11.58</v>
      </c>
      <c r="J37" s="192">
        <v>8.653</v>
      </c>
      <c r="K37" s="98">
        <v>74.72366148531952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49</v>
      </c>
      <c r="D39" s="95">
        <v>50</v>
      </c>
      <c r="E39" s="95">
        <v>60</v>
      </c>
      <c r="F39" s="96">
        <v>120</v>
      </c>
      <c r="G39" s="97"/>
      <c r="H39" s="191">
        <v>0.48</v>
      </c>
      <c r="I39" s="192">
        <v>0.55</v>
      </c>
      <c r="J39" s="192">
        <v>0.63</v>
      </c>
      <c r="K39" s="98">
        <v>114.54545454545453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>
        <v>50</v>
      </c>
      <c r="F41" s="88"/>
      <c r="G41" s="88"/>
      <c r="H41" s="190"/>
      <c r="I41" s="190"/>
      <c r="J41" s="190">
        <v>1.25</v>
      </c>
      <c r="K41" s="89"/>
    </row>
    <row r="42" spans="1:11" s="90" customFormat="1" ht="11.25" customHeight="1">
      <c r="A42" s="92" t="s">
        <v>31</v>
      </c>
      <c r="B42" s="86"/>
      <c r="C42" s="87">
        <v>22</v>
      </c>
      <c r="D42" s="87">
        <v>21</v>
      </c>
      <c r="E42" s="87">
        <v>23</v>
      </c>
      <c r="F42" s="88"/>
      <c r="G42" s="88"/>
      <c r="H42" s="190">
        <v>0.66</v>
      </c>
      <c r="I42" s="190">
        <v>0.575</v>
      </c>
      <c r="J42" s="190">
        <v>0.621</v>
      </c>
      <c r="K42" s="89"/>
    </row>
    <row r="43" spans="1:11" s="90" customFormat="1" ht="11.25" customHeight="1">
      <c r="A43" s="92" t="s">
        <v>32</v>
      </c>
      <c r="B43" s="86"/>
      <c r="C43" s="87">
        <v>1</v>
      </c>
      <c r="D43" s="87">
        <v>1</v>
      </c>
      <c r="E43" s="87">
        <v>1</v>
      </c>
      <c r="F43" s="88"/>
      <c r="G43" s="88"/>
      <c r="H43" s="190">
        <v>0.023</v>
      </c>
      <c r="I43" s="190">
        <v>0.022</v>
      </c>
      <c r="J43" s="190">
        <v>0.026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19</v>
      </c>
      <c r="D45" s="87">
        <v>10</v>
      </c>
      <c r="E45" s="87">
        <v>39</v>
      </c>
      <c r="F45" s="88"/>
      <c r="G45" s="88"/>
      <c r="H45" s="190">
        <v>0.57</v>
      </c>
      <c r="I45" s="190">
        <v>0.3</v>
      </c>
      <c r="J45" s="190">
        <v>1.248</v>
      </c>
      <c r="K45" s="89"/>
    </row>
    <row r="46" spans="1:11" s="90" customFormat="1" ht="11.25" customHeight="1">
      <c r="A46" s="92" t="s">
        <v>35</v>
      </c>
      <c r="B46" s="86"/>
      <c r="C46" s="87">
        <v>3</v>
      </c>
      <c r="D46" s="87">
        <v>2</v>
      </c>
      <c r="E46" s="87">
        <v>5</v>
      </c>
      <c r="F46" s="88"/>
      <c r="G46" s="88"/>
      <c r="H46" s="190">
        <v>0.075</v>
      </c>
      <c r="I46" s="190">
        <v>0.05</v>
      </c>
      <c r="J46" s="190">
        <v>0.125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>
        <v>1</v>
      </c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>
        <v>206</v>
      </c>
      <c r="D48" s="87">
        <v>208</v>
      </c>
      <c r="E48" s="87">
        <v>363</v>
      </c>
      <c r="F48" s="88"/>
      <c r="G48" s="88"/>
      <c r="H48" s="190">
        <v>5.15</v>
      </c>
      <c r="I48" s="190">
        <v>5.25</v>
      </c>
      <c r="J48" s="190">
        <v>10.89</v>
      </c>
      <c r="K48" s="89"/>
    </row>
    <row r="49" spans="1:11" s="90" customFormat="1" ht="11.25" customHeight="1">
      <c r="A49" s="92" t="s">
        <v>38</v>
      </c>
      <c r="B49" s="86"/>
      <c r="C49" s="87">
        <v>350</v>
      </c>
      <c r="D49" s="87">
        <v>338</v>
      </c>
      <c r="E49" s="87">
        <v>397</v>
      </c>
      <c r="F49" s="88"/>
      <c r="G49" s="88"/>
      <c r="H49" s="190">
        <v>1.883</v>
      </c>
      <c r="I49" s="190">
        <v>0.234</v>
      </c>
      <c r="J49" s="190">
        <v>2.027</v>
      </c>
      <c r="K49" s="89"/>
    </row>
    <row r="50" spans="1:11" s="81" customFormat="1" ht="11.25" customHeight="1">
      <c r="A50" s="99" t="s">
        <v>39</v>
      </c>
      <c r="B50" s="94"/>
      <c r="C50" s="95">
        <v>601</v>
      </c>
      <c r="D50" s="95">
        <v>580</v>
      </c>
      <c r="E50" s="95">
        <v>879</v>
      </c>
      <c r="F50" s="96">
        <v>151.55172413793105</v>
      </c>
      <c r="G50" s="97"/>
      <c r="H50" s="191">
        <v>8.361</v>
      </c>
      <c r="I50" s="192">
        <v>6.431</v>
      </c>
      <c r="J50" s="192">
        <v>16.187</v>
      </c>
      <c r="K50" s="98">
        <v>251.70269009485307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86</v>
      </c>
      <c r="D52" s="95">
        <v>46</v>
      </c>
      <c r="E52" s="95">
        <v>45</v>
      </c>
      <c r="F52" s="96">
        <v>97.82608695652173</v>
      </c>
      <c r="G52" s="97"/>
      <c r="H52" s="191">
        <v>1.587</v>
      </c>
      <c r="I52" s="192">
        <v>0.966</v>
      </c>
      <c r="J52" s="192">
        <v>1.075</v>
      </c>
      <c r="K52" s="98">
        <v>111.28364389233955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30</v>
      </c>
      <c r="D54" s="87">
        <v>9</v>
      </c>
      <c r="E54" s="87">
        <v>16</v>
      </c>
      <c r="F54" s="88"/>
      <c r="G54" s="88"/>
      <c r="H54" s="190">
        <v>0.9</v>
      </c>
      <c r="I54" s="190">
        <v>0.164</v>
      </c>
      <c r="J54" s="190">
        <v>0.474</v>
      </c>
      <c r="K54" s="89"/>
    </row>
    <row r="55" spans="1:11" s="90" customFormat="1" ht="11.25" customHeight="1">
      <c r="A55" s="92" t="s">
        <v>42</v>
      </c>
      <c r="B55" s="86"/>
      <c r="C55" s="87">
        <v>398</v>
      </c>
      <c r="D55" s="87">
        <v>374</v>
      </c>
      <c r="E55" s="87">
        <v>412</v>
      </c>
      <c r="F55" s="88"/>
      <c r="G55" s="88"/>
      <c r="H55" s="190">
        <v>9.5</v>
      </c>
      <c r="I55" s="190">
        <v>8.228</v>
      </c>
      <c r="J55" s="190">
        <v>9.475</v>
      </c>
      <c r="K55" s="89"/>
    </row>
    <row r="56" spans="1:11" s="90" customFormat="1" ht="11.25" customHeight="1">
      <c r="A56" s="92" t="s">
        <v>43</v>
      </c>
      <c r="B56" s="86"/>
      <c r="C56" s="87">
        <v>10</v>
      </c>
      <c r="D56" s="87">
        <v>25</v>
      </c>
      <c r="E56" s="87">
        <v>27</v>
      </c>
      <c r="F56" s="88"/>
      <c r="G56" s="88"/>
      <c r="H56" s="190">
        <v>0.2</v>
      </c>
      <c r="I56" s="190">
        <v>0.02</v>
      </c>
      <c r="J56" s="190">
        <v>0.31</v>
      </c>
      <c r="K56" s="89"/>
    </row>
    <row r="57" spans="1:11" s="90" customFormat="1" ht="11.25" customHeight="1">
      <c r="A57" s="92" t="s">
        <v>44</v>
      </c>
      <c r="B57" s="86"/>
      <c r="C57" s="87">
        <v>1</v>
      </c>
      <c r="D57" s="87">
        <v>1</v>
      </c>
      <c r="E57" s="87">
        <v>2</v>
      </c>
      <c r="F57" s="88"/>
      <c r="G57" s="88"/>
      <c r="H57" s="190">
        <v>0.002</v>
      </c>
      <c r="I57" s="190">
        <v>0.012</v>
      </c>
      <c r="J57" s="190">
        <v>0.012</v>
      </c>
      <c r="K57" s="89"/>
    </row>
    <row r="58" spans="1:11" s="90" customFormat="1" ht="11.25" customHeight="1">
      <c r="A58" s="92" t="s">
        <v>45</v>
      </c>
      <c r="B58" s="86"/>
      <c r="C58" s="87">
        <v>83</v>
      </c>
      <c r="D58" s="87">
        <v>45</v>
      </c>
      <c r="E58" s="87">
        <v>57</v>
      </c>
      <c r="F58" s="88"/>
      <c r="G58" s="88"/>
      <c r="H58" s="190">
        <v>2.905</v>
      </c>
      <c r="I58" s="190">
        <v>0.9</v>
      </c>
      <c r="J58" s="190">
        <v>1.995</v>
      </c>
      <c r="K58" s="89"/>
    </row>
    <row r="59" spans="1:11" s="81" customFormat="1" ht="11.25" customHeight="1">
      <c r="A59" s="93" t="s">
        <v>46</v>
      </c>
      <c r="B59" s="94"/>
      <c r="C59" s="95">
        <v>522</v>
      </c>
      <c r="D59" s="95">
        <v>454</v>
      </c>
      <c r="E59" s="95">
        <v>514</v>
      </c>
      <c r="F59" s="96">
        <v>113.21585903083701</v>
      </c>
      <c r="G59" s="97"/>
      <c r="H59" s="191">
        <v>13.507</v>
      </c>
      <c r="I59" s="192">
        <v>9.324</v>
      </c>
      <c r="J59" s="192">
        <v>12.266000000000002</v>
      </c>
      <c r="K59" s="98">
        <v>131.55298155298158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449</v>
      </c>
      <c r="D61" s="87">
        <v>440</v>
      </c>
      <c r="E61" s="87">
        <v>402</v>
      </c>
      <c r="F61" s="88"/>
      <c r="G61" s="88"/>
      <c r="H61" s="190">
        <v>12.78</v>
      </c>
      <c r="I61" s="190">
        <v>11.69</v>
      </c>
      <c r="J61" s="190">
        <v>12.591</v>
      </c>
      <c r="K61" s="89"/>
    </row>
    <row r="62" spans="1:11" s="90" customFormat="1" ht="11.25" customHeight="1">
      <c r="A62" s="92" t="s">
        <v>48</v>
      </c>
      <c r="B62" s="86"/>
      <c r="C62" s="87">
        <v>203</v>
      </c>
      <c r="D62" s="87">
        <v>203</v>
      </c>
      <c r="E62" s="87">
        <v>154</v>
      </c>
      <c r="F62" s="88"/>
      <c r="G62" s="88"/>
      <c r="H62" s="190">
        <v>3.952</v>
      </c>
      <c r="I62" s="190">
        <v>3.619</v>
      </c>
      <c r="J62" s="190">
        <v>3.453</v>
      </c>
      <c r="K62" s="89"/>
    </row>
    <row r="63" spans="1:11" s="90" customFormat="1" ht="11.25" customHeight="1">
      <c r="A63" s="92" t="s">
        <v>49</v>
      </c>
      <c r="B63" s="86"/>
      <c r="C63" s="87">
        <v>693</v>
      </c>
      <c r="D63" s="87">
        <v>702</v>
      </c>
      <c r="E63" s="87">
        <v>744</v>
      </c>
      <c r="F63" s="88"/>
      <c r="G63" s="88"/>
      <c r="H63" s="190">
        <v>20.79</v>
      </c>
      <c r="I63" s="190">
        <v>21.15</v>
      </c>
      <c r="J63" s="190">
        <v>26.04</v>
      </c>
      <c r="K63" s="89"/>
    </row>
    <row r="64" spans="1:11" s="81" customFormat="1" ht="11.25" customHeight="1">
      <c r="A64" s="93" t="s">
        <v>50</v>
      </c>
      <c r="B64" s="94"/>
      <c r="C64" s="95">
        <v>1345</v>
      </c>
      <c r="D64" s="95">
        <v>1345</v>
      </c>
      <c r="E64" s="95">
        <v>1300</v>
      </c>
      <c r="F64" s="96">
        <v>96.6542750929368</v>
      </c>
      <c r="G64" s="97"/>
      <c r="H64" s="191">
        <v>37.522</v>
      </c>
      <c r="I64" s="192">
        <v>36.458999999999996</v>
      </c>
      <c r="J64" s="192">
        <v>42.084</v>
      </c>
      <c r="K64" s="98">
        <v>115.42828931128119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347</v>
      </c>
      <c r="D66" s="95">
        <v>380</v>
      </c>
      <c r="E66" s="95">
        <v>280</v>
      </c>
      <c r="F66" s="96">
        <v>73.6842105263158</v>
      </c>
      <c r="G66" s="97"/>
      <c r="H66" s="191">
        <v>21.56</v>
      </c>
      <c r="I66" s="192">
        <v>15.45</v>
      </c>
      <c r="J66" s="192">
        <v>12.88</v>
      </c>
      <c r="K66" s="98">
        <v>83.36569579288026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96</v>
      </c>
      <c r="D68" s="87">
        <v>110</v>
      </c>
      <c r="E68" s="87">
        <v>115</v>
      </c>
      <c r="F68" s="88"/>
      <c r="G68" s="88"/>
      <c r="H68" s="190">
        <v>3.4</v>
      </c>
      <c r="I68" s="190">
        <v>3.5</v>
      </c>
      <c r="J68" s="190">
        <v>5</v>
      </c>
      <c r="K68" s="89"/>
    </row>
    <row r="69" spans="1:11" s="90" customFormat="1" ht="11.25" customHeight="1">
      <c r="A69" s="92" t="s">
        <v>53</v>
      </c>
      <c r="B69" s="86"/>
      <c r="C69" s="87">
        <v>24</v>
      </c>
      <c r="D69" s="87">
        <v>30</v>
      </c>
      <c r="E69" s="87">
        <v>30</v>
      </c>
      <c r="F69" s="88"/>
      <c r="G69" s="88"/>
      <c r="H69" s="190">
        <v>0.825</v>
      </c>
      <c r="I69" s="190">
        <v>1</v>
      </c>
      <c r="J69" s="190">
        <v>1</v>
      </c>
      <c r="K69" s="89"/>
    </row>
    <row r="70" spans="1:11" s="81" customFormat="1" ht="11.25" customHeight="1">
      <c r="A70" s="93" t="s">
        <v>54</v>
      </c>
      <c r="B70" s="94"/>
      <c r="C70" s="95">
        <v>120</v>
      </c>
      <c r="D70" s="95">
        <v>140</v>
      </c>
      <c r="E70" s="95">
        <v>145</v>
      </c>
      <c r="F70" s="96">
        <v>103.57142857142857</v>
      </c>
      <c r="G70" s="97"/>
      <c r="H70" s="191">
        <v>4.225</v>
      </c>
      <c r="I70" s="192">
        <v>4.5</v>
      </c>
      <c r="J70" s="192">
        <v>6</v>
      </c>
      <c r="K70" s="98">
        <v>133.33333333333334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40</v>
      </c>
      <c r="D72" s="87">
        <v>35</v>
      </c>
      <c r="E72" s="87">
        <v>30</v>
      </c>
      <c r="F72" s="88"/>
      <c r="G72" s="88"/>
      <c r="H72" s="190">
        <v>0.6</v>
      </c>
      <c r="I72" s="190">
        <v>0.525</v>
      </c>
      <c r="J72" s="190">
        <v>0.525</v>
      </c>
      <c r="K72" s="89"/>
    </row>
    <row r="73" spans="1:11" s="90" customFormat="1" ht="11.25" customHeight="1">
      <c r="A73" s="92" t="s">
        <v>56</v>
      </c>
      <c r="B73" s="86"/>
      <c r="C73" s="87">
        <v>84</v>
      </c>
      <c r="D73" s="87">
        <v>84</v>
      </c>
      <c r="E73" s="87">
        <v>95</v>
      </c>
      <c r="F73" s="88"/>
      <c r="G73" s="88"/>
      <c r="H73" s="190">
        <v>2.5</v>
      </c>
      <c r="I73" s="190">
        <v>2.955</v>
      </c>
      <c r="J73" s="190">
        <v>3.341</v>
      </c>
      <c r="K73" s="89"/>
    </row>
    <row r="74" spans="1:11" s="90" customFormat="1" ht="11.25" customHeight="1">
      <c r="A74" s="92" t="s">
        <v>57</v>
      </c>
      <c r="B74" s="86"/>
      <c r="C74" s="87">
        <v>45</v>
      </c>
      <c r="D74" s="87">
        <v>11</v>
      </c>
      <c r="E74" s="87">
        <v>10</v>
      </c>
      <c r="F74" s="88"/>
      <c r="G74" s="88"/>
      <c r="H74" s="190">
        <v>1.125</v>
      </c>
      <c r="I74" s="190">
        <v>0.06</v>
      </c>
      <c r="J74" s="190">
        <v>0.06</v>
      </c>
      <c r="K74" s="89"/>
    </row>
    <row r="75" spans="1:11" s="90" customFormat="1" ht="11.25" customHeight="1">
      <c r="A75" s="92" t="s">
        <v>58</v>
      </c>
      <c r="B75" s="86"/>
      <c r="C75" s="87">
        <v>107</v>
      </c>
      <c r="D75" s="87">
        <v>107</v>
      </c>
      <c r="E75" s="87">
        <v>75</v>
      </c>
      <c r="F75" s="88"/>
      <c r="G75" s="88"/>
      <c r="H75" s="190">
        <v>2.623</v>
      </c>
      <c r="I75" s="190">
        <v>3.021</v>
      </c>
      <c r="J75" s="190">
        <v>2.49</v>
      </c>
      <c r="K75" s="89"/>
    </row>
    <row r="76" spans="1:11" s="90" customFormat="1" ht="11.25" customHeight="1">
      <c r="A76" s="92" t="s">
        <v>59</v>
      </c>
      <c r="B76" s="86"/>
      <c r="C76" s="87">
        <v>20</v>
      </c>
      <c r="D76" s="87">
        <v>17</v>
      </c>
      <c r="E76" s="87">
        <v>25</v>
      </c>
      <c r="F76" s="88"/>
      <c r="G76" s="88"/>
      <c r="H76" s="190">
        <v>0.47</v>
      </c>
      <c r="I76" s="190">
        <v>0.408</v>
      </c>
      <c r="J76" s="190">
        <v>0.625</v>
      </c>
      <c r="K76" s="89"/>
    </row>
    <row r="77" spans="1:11" s="90" customFormat="1" ht="11.25" customHeight="1">
      <c r="A77" s="92" t="s">
        <v>60</v>
      </c>
      <c r="B77" s="86"/>
      <c r="C77" s="87">
        <v>4</v>
      </c>
      <c r="D77" s="87">
        <v>4</v>
      </c>
      <c r="E77" s="87">
        <v>4</v>
      </c>
      <c r="F77" s="88"/>
      <c r="G77" s="88"/>
      <c r="H77" s="190">
        <v>0.196</v>
      </c>
      <c r="I77" s="190">
        <v>0.12</v>
      </c>
      <c r="J77" s="190">
        <v>0.108</v>
      </c>
      <c r="K77" s="89"/>
    </row>
    <row r="78" spans="1:11" s="90" customFormat="1" ht="11.25" customHeight="1">
      <c r="A78" s="92" t="s">
        <v>61</v>
      </c>
      <c r="B78" s="86"/>
      <c r="C78" s="87">
        <v>14</v>
      </c>
      <c r="D78" s="87">
        <v>10</v>
      </c>
      <c r="E78" s="87">
        <v>15</v>
      </c>
      <c r="F78" s="88"/>
      <c r="G78" s="88"/>
      <c r="H78" s="190">
        <v>0.35</v>
      </c>
      <c r="I78" s="190">
        <v>0.3</v>
      </c>
      <c r="J78" s="190">
        <v>0.45</v>
      </c>
      <c r="K78" s="89"/>
    </row>
    <row r="79" spans="1:11" s="90" customFormat="1" ht="11.25" customHeight="1">
      <c r="A79" s="92" t="s">
        <v>62</v>
      </c>
      <c r="B79" s="86"/>
      <c r="C79" s="87">
        <v>150</v>
      </c>
      <c r="D79" s="87">
        <v>150</v>
      </c>
      <c r="E79" s="87">
        <v>90</v>
      </c>
      <c r="F79" s="88"/>
      <c r="G79" s="88"/>
      <c r="H79" s="190">
        <v>9.75</v>
      </c>
      <c r="I79" s="190">
        <v>5.85</v>
      </c>
      <c r="J79" s="190">
        <v>4.5</v>
      </c>
      <c r="K79" s="89"/>
    </row>
    <row r="80" spans="1:11" s="81" customFormat="1" ht="11.25" customHeight="1">
      <c r="A80" s="99" t="s">
        <v>63</v>
      </c>
      <c r="B80" s="94"/>
      <c r="C80" s="95">
        <v>464</v>
      </c>
      <c r="D80" s="95">
        <v>418</v>
      </c>
      <c r="E80" s="95">
        <v>344</v>
      </c>
      <c r="F80" s="96">
        <v>82.29665071770334</v>
      </c>
      <c r="G80" s="97"/>
      <c r="H80" s="191">
        <v>17.613999999999997</v>
      </c>
      <c r="I80" s="192">
        <v>13.239</v>
      </c>
      <c r="J80" s="192">
        <v>12.099</v>
      </c>
      <c r="K80" s="98">
        <v>91.3890777249037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199</v>
      </c>
      <c r="D82" s="87">
        <v>199</v>
      </c>
      <c r="E82" s="87">
        <v>200</v>
      </c>
      <c r="F82" s="88"/>
      <c r="G82" s="88"/>
      <c r="H82" s="190">
        <v>8.77</v>
      </c>
      <c r="I82" s="190">
        <v>7.916</v>
      </c>
      <c r="J82" s="190">
        <v>8.256</v>
      </c>
      <c r="K82" s="89"/>
    </row>
    <row r="83" spans="1:11" s="90" customFormat="1" ht="11.25" customHeight="1">
      <c r="A83" s="92" t="s">
        <v>65</v>
      </c>
      <c r="B83" s="86"/>
      <c r="C83" s="87">
        <v>292</v>
      </c>
      <c r="D83" s="87">
        <v>292</v>
      </c>
      <c r="E83" s="87">
        <v>287</v>
      </c>
      <c r="F83" s="88"/>
      <c r="G83" s="88"/>
      <c r="H83" s="190">
        <v>7.62</v>
      </c>
      <c r="I83" s="190">
        <v>7.337</v>
      </c>
      <c r="J83" s="190">
        <v>8.719</v>
      </c>
      <c r="K83" s="89"/>
    </row>
    <row r="84" spans="1:11" s="81" customFormat="1" ht="11.25" customHeight="1">
      <c r="A84" s="93" t="s">
        <v>66</v>
      </c>
      <c r="B84" s="94"/>
      <c r="C84" s="95">
        <v>491</v>
      </c>
      <c r="D84" s="95">
        <v>491</v>
      </c>
      <c r="E84" s="95">
        <v>487</v>
      </c>
      <c r="F84" s="96">
        <v>99.18533604887983</v>
      </c>
      <c r="G84" s="97"/>
      <c r="H84" s="191">
        <v>16.39</v>
      </c>
      <c r="I84" s="192">
        <v>15.253</v>
      </c>
      <c r="J84" s="192">
        <v>16.975</v>
      </c>
      <c r="K84" s="98">
        <v>111.28958237723728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4953</v>
      </c>
      <c r="D87" s="106">
        <v>4633</v>
      </c>
      <c r="E87" s="106">
        <v>4713</v>
      </c>
      <c r="F87" s="107">
        <v>101.72674293114612</v>
      </c>
      <c r="G87" s="97"/>
      <c r="H87" s="195">
        <v>146.29000000000002</v>
      </c>
      <c r="I87" s="196">
        <v>126.101</v>
      </c>
      <c r="J87" s="196">
        <v>142.187</v>
      </c>
      <c r="K87" s="107">
        <v>112.75644126533494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106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5</v>
      </c>
      <c r="F7" s="79" t="str">
        <f>CONCATENATE(D6,"=100")</f>
        <v>2022=100</v>
      </c>
      <c r="G7" s="80"/>
      <c r="H7" s="77" t="s">
        <v>6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25</v>
      </c>
      <c r="D9" s="87">
        <v>29</v>
      </c>
      <c r="E9" s="87">
        <v>25</v>
      </c>
      <c r="F9" s="88"/>
      <c r="G9" s="88"/>
      <c r="H9" s="190">
        <v>0.562</v>
      </c>
      <c r="I9" s="190">
        <v>0.655</v>
      </c>
      <c r="J9" s="190">
        <v>0.565</v>
      </c>
      <c r="K9" s="89"/>
    </row>
    <row r="10" spans="1:11" s="90" customFormat="1" ht="11.25" customHeight="1">
      <c r="A10" s="92" t="s">
        <v>8</v>
      </c>
      <c r="B10" s="86"/>
      <c r="C10" s="87">
        <v>21</v>
      </c>
      <c r="D10" s="87">
        <v>21</v>
      </c>
      <c r="E10" s="87">
        <v>21</v>
      </c>
      <c r="F10" s="88"/>
      <c r="G10" s="88"/>
      <c r="H10" s="190">
        <v>0.495</v>
      </c>
      <c r="I10" s="190">
        <v>0.496</v>
      </c>
      <c r="J10" s="190">
        <v>0.495</v>
      </c>
      <c r="K10" s="89"/>
    </row>
    <row r="11" spans="1:11" s="90" customFormat="1" ht="11.25" customHeight="1">
      <c r="A11" s="85" t="s">
        <v>9</v>
      </c>
      <c r="B11" s="86"/>
      <c r="C11" s="87">
        <v>20</v>
      </c>
      <c r="D11" s="87">
        <v>21</v>
      </c>
      <c r="E11" s="87">
        <v>20</v>
      </c>
      <c r="F11" s="88"/>
      <c r="G11" s="88"/>
      <c r="H11" s="190">
        <v>0.442</v>
      </c>
      <c r="I11" s="190">
        <v>0.463</v>
      </c>
      <c r="J11" s="190">
        <v>0.441</v>
      </c>
      <c r="K11" s="89"/>
    </row>
    <row r="12" spans="1:11" s="90" customFormat="1" ht="11.25" customHeight="1">
      <c r="A12" s="92" t="s">
        <v>10</v>
      </c>
      <c r="B12" s="86"/>
      <c r="C12" s="87">
        <v>42</v>
      </c>
      <c r="D12" s="87">
        <v>50</v>
      </c>
      <c r="E12" s="87">
        <v>50</v>
      </c>
      <c r="F12" s="88"/>
      <c r="G12" s="88"/>
      <c r="H12" s="190">
        <v>1.025</v>
      </c>
      <c r="I12" s="190">
        <v>1.194</v>
      </c>
      <c r="J12" s="190">
        <v>1.17</v>
      </c>
      <c r="K12" s="89"/>
    </row>
    <row r="13" spans="1:11" s="81" customFormat="1" ht="11.25" customHeight="1">
      <c r="A13" s="93" t="s">
        <v>11</v>
      </c>
      <c r="B13" s="94"/>
      <c r="C13" s="95">
        <v>108</v>
      </c>
      <c r="D13" s="95">
        <v>121</v>
      </c>
      <c r="E13" s="95">
        <v>116</v>
      </c>
      <c r="F13" s="96">
        <v>95.86776859504133</v>
      </c>
      <c r="G13" s="97"/>
      <c r="H13" s="191">
        <v>2.524</v>
      </c>
      <c r="I13" s="192">
        <v>2.808</v>
      </c>
      <c r="J13" s="192">
        <v>2.6710000000000003</v>
      </c>
      <c r="K13" s="98">
        <v>95.12108262108264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1</v>
      </c>
      <c r="D15" s="95">
        <v>1</v>
      </c>
      <c r="E15" s="95">
        <v>1</v>
      </c>
      <c r="F15" s="96">
        <v>100</v>
      </c>
      <c r="G15" s="97"/>
      <c r="H15" s="191">
        <v>0.012</v>
      </c>
      <c r="I15" s="192">
        <v>0.012</v>
      </c>
      <c r="J15" s="192">
        <v>0.015</v>
      </c>
      <c r="K15" s="98">
        <v>125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>
        <v>0.002</v>
      </c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14</v>
      </c>
      <c r="D19" s="87"/>
      <c r="E19" s="87"/>
      <c r="F19" s="88"/>
      <c r="G19" s="88"/>
      <c r="H19" s="190">
        <v>0.853</v>
      </c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>
        <v>14</v>
      </c>
      <c r="D20" s="87">
        <v>14</v>
      </c>
      <c r="E20" s="87"/>
      <c r="F20" s="88"/>
      <c r="G20" s="88"/>
      <c r="H20" s="190">
        <v>0.294</v>
      </c>
      <c r="I20" s="190">
        <v>0.29</v>
      </c>
      <c r="J20" s="190"/>
      <c r="K20" s="89"/>
    </row>
    <row r="21" spans="1:11" s="90" customFormat="1" ht="11.25" customHeight="1">
      <c r="A21" s="92" t="s">
        <v>16</v>
      </c>
      <c r="B21" s="86"/>
      <c r="C21" s="87">
        <v>10</v>
      </c>
      <c r="D21" s="87"/>
      <c r="E21" s="87"/>
      <c r="F21" s="88"/>
      <c r="G21" s="88"/>
      <c r="H21" s="190">
        <v>0.15</v>
      </c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38</v>
      </c>
      <c r="D22" s="95">
        <v>14</v>
      </c>
      <c r="E22" s="95"/>
      <c r="F22" s="96"/>
      <c r="G22" s="97"/>
      <c r="H22" s="191">
        <v>1.297</v>
      </c>
      <c r="I22" s="192">
        <v>0.29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8</v>
      </c>
      <c r="D24" s="95">
        <v>6</v>
      </c>
      <c r="E24" s="95">
        <v>14</v>
      </c>
      <c r="F24" s="96">
        <v>233.33333333333334</v>
      </c>
      <c r="G24" s="97"/>
      <c r="H24" s="191">
        <v>0.469</v>
      </c>
      <c r="I24" s="192">
        <v>2</v>
      </c>
      <c r="J24" s="192">
        <v>1.8</v>
      </c>
      <c r="K24" s="98">
        <v>90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117</v>
      </c>
      <c r="D26" s="95">
        <v>110</v>
      </c>
      <c r="E26" s="95">
        <v>100</v>
      </c>
      <c r="F26" s="96">
        <v>90.9090909090909</v>
      </c>
      <c r="G26" s="97"/>
      <c r="H26" s="191">
        <v>11.115</v>
      </c>
      <c r="I26" s="192">
        <v>11</v>
      </c>
      <c r="J26" s="192">
        <v>10.2</v>
      </c>
      <c r="K26" s="98">
        <v>92.72727272727272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1</v>
      </c>
      <c r="D30" s="87"/>
      <c r="E30" s="87"/>
      <c r="F30" s="88"/>
      <c r="G30" s="88"/>
      <c r="H30" s="190">
        <v>0.045</v>
      </c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>
        <v>1</v>
      </c>
      <c r="D31" s="95"/>
      <c r="E31" s="95"/>
      <c r="F31" s="96"/>
      <c r="G31" s="97"/>
      <c r="H31" s="191">
        <v>0.045</v>
      </c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44</v>
      </c>
      <c r="D33" s="87">
        <v>38</v>
      </c>
      <c r="E33" s="87">
        <v>45</v>
      </c>
      <c r="F33" s="88"/>
      <c r="G33" s="88"/>
      <c r="H33" s="190">
        <v>0.811</v>
      </c>
      <c r="I33" s="190">
        <v>0.7</v>
      </c>
      <c r="J33" s="190">
        <v>0.578</v>
      </c>
      <c r="K33" s="89"/>
    </row>
    <row r="34" spans="1:11" s="90" customFormat="1" ht="11.25" customHeight="1">
      <c r="A34" s="92" t="s">
        <v>25</v>
      </c>
      <c r="B34" s="86"/>
      <c r="C34" s="87">
        <v>20</v>
      </c>
      <c r="D34" s="87">
        <v>42</v>
      </c>
      <c r="E34" s="87">
        <v>16</v>
      </c>
      <c r="F34" s="88"/>
      <c r="G34" s="88"/>
      <c r="H34" s="190">
        <v>0.396</v>
      </c>
      <c r="I34" s="190">
        <v>1.211</v>
      </c>
      <c r="J34" s="190">
        <v>0.336</v>
      </c>
      <c r="K34" s="89"/>
    </row>
    <row r="35" spans="1:11" s="90" customFormat="1" ht="11.25" customHeight="1">
      <c r="A35" s="92" t="s">
        <v>26</v>
      </c>
      <c r="B35" s="86"/>
      <c r="C35" s="87">
        <v>44</v>
      </c>
      <c r="D35" s="87">
        <v>30</v>
      </c>
      <c r="E35" s="87">
        <v>29</v>
      </c>
      <c r="F35" s="88"/>
      <c r="G35" s="88"/>
      <c r="H35" s="190">
        <v>0.63</v>
      </c>
      <c r="I35" s="190">
        <v>0.435</v>
      </c>
      <c r="J35" s="190">
        <v>0.274</v>
      </c>
      <c r="K35" s="89"/>
    </row>
    <row r="36" spans="1:11" s="90" customFormat="1" ht="11.25" customHeight="1">
      <c r="A36" s="92" t="s">
        <v>27</v>
      </c>
      <c r="B36" s="86"/>
      <c r="C36" s="87">
        <v>38</v>
      </c>
      <c r="D36" s="87">
        <v>13</v>
      </c>
      <c r="E36" s="87">
        <v>18</v>
      </c>
      <c r="F36" s="88"/>
      <c r="G36" s="88"/>
      <c r="H36" s="190">
        <v>0.684</v>
      </c>
      <c r="I36" s="190">
        <v>0.684</v>
      </c>
      <c r="J36" s="190">
        <v>0.324</v>
      </c>
      <c r="K36" s="89"/>
    </row>
    <row r="37" spans="1:11" s="81" customFormat="1" ht="11.25" customHeight="1">
      <c r="A37" s="93" t="s">
        <v>28</v>
      </c>
      <c r="B37" s="94"/>
      <c r="C37" s="95">
        <v>146</v>
      </c>
      <c r="D37" s="95">
        <v>123</v>
      </c>
      <c r="E37" s="95">
        <v>108</v>
      </c>
      <c r="F37" s="96">
        <v>87.8048780487805</v>
      </c>
      <c r="G37" s="97"/>
      <c r="H37" s="191">
        <v>2.5210000000000004</v>
      </c>
      <c r="I37" s="192">
        <v>3.0300000000000002</v>
      </c>
      <c r="J37" s="192">
        <v>1.512</v>
      </c>
      <c r="K37" s="98">
        <v>49.900990099009896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14</v>
      </c>
      <c r="D39" s="95">
        <v>10</v>
      </c>
      <c r="E39" s="95">
        <v>10</v>
      </c>
      <c r="F39" s="96">
        <v>100</v>
      </c>
      <c r="G39" s="97"/>
      <c r="H39" s="191">
        <v>0.242</v>
      </c>
      <c r="I39" s="192">
        <v>0.225</v>
      </c>
      <c r="J39" s="192">
        <v>0.18</v>
      </c>
      <c r="K39" s="98">
        <v>80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168</v>
      </c>
      <c r="D41" s="87">
        <v>134</v>
      </c>
      <c r="E41" s="87">
        <v>125</v>
      </c>
      <c r="F41" s="88"/>
      <c r="G41" s="88"/>
      <c r="H41" s="190">
        <v>13.306</v>
      </c>
      <c r="I41" s="190">
        <v>9.552</v>
      </c>
      <c r="J41" s="190">
        <v>9.6</v>
      </c>
      <c r="K41" s="89"/>
    </row>
    <row r="42" spans="1:11" s="90" customFormat="1" ht="11.25" customHeight="1">
      <c r="A42" s="92" t="s">
        <v>31</v>
      </c>
      <c r="B42" s="86"/>
      <c r="C42" s="87">
        <v>19</v>
      </c>
      <c r="D42" s="87">
        <v>6</v>
      </c>
      <c r="E42" s="87">
        <v>12</v>
      </c>
      <c r="F42" s="88"/>
      <c r="G42" s="88"/>
      <c r="H42" s="190">
        <v>1.33</v>
      </c>
      <c r="I42" s="190">
        <v>0.468</v>
      </c>
      <c r="J42" s="190">
        <v>0.892</v>
      </c>
      <c r="K42" s="89"/>
    </row>
    <row r="43" spans="1:11" s="90" customFormat="1" ht="11.25" customHeight="1">
      <c r="A43" s="92" t="s">
        <v>32</v>
      </c>
      <c r="B43" s="86"/>
      <c r="C43" s="87">
        <v>1</v>
      </c>
      <c r="D43" s="87">
        <v>1</v>
      </c>
      <c r="E43" s="87">
        <v>1</v>
      </c>
      <c r="F43" s="88"/>
      <c r="G43" s="88"/>
      <c r="H43" s="190">
        <v>0.06</v>
      </c>
      <c r="I43" s="190">
        <v>0.055</v>
      </c>
      <c r="J43" s="190">
        <v>0.06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42</v>
      </c>
      <c r="D45" s="87">
        <v>85</v>
      </c>
      <c r="E45" s="87">
        <v>87</v>
      </c>
      <c r="F45" s="88"/>
      <c r="G45" s="88"/>
      <c r="H45" s="190">
        <v>2.31</v>
      </c>
      <c r="I45" s="190">
        <v>4.368</v>
      </c>
      <c r="J45" s="190">
        <v>5.046</v>
      </c>
      <c r="K45" s="89"/>
    </row>
    <row r="46" spans="1:11" s="90" customFormat="1" ht="11.25" customHeight="1">
      <c r="A46" s="92" t="s">
        <v>35</v>
      </c>
      <c r="B46" s="86"/>
      <c r="C46" s="87">
        <v>1114</v>
      </c>
      <c r="D46" s="87">
        <v>1141</v>
      </c>
      <c r="E46" s="87">
        <v>1088</v>
      </c>
      <c r="F46" s="88"/>
      <c r="G46" s="88"/>
      <c r="H46" s="190">
        <v>69.068</v>
      </c>
      <c r="I46" s="190">
        <v>74.23</v>
      </c>
      <c r="J46" s="190">
        <v>71.676</v>
      </c>
      <c r="K46" s="89"/>
    </row>
    <row r="47" spans="1:11" s="90" customFormat="1" ht="11.25" customHeight="1">
      <c r="A47" s="92" t="s">
        <v>36</v>
      </c>
      <c r="B47" s="86"/>
      <c r="C47" s="87">
        <v>72</v>
      </c>
      <c r="D47" s="87">
        <v>47</v>
      </c>
      <c r="E47" s="87">
        <v>44</v>
      </c>
      <c r="F47" s="88"/>
      <c r="G47" s="88"/>
      <c r="H47" s="190">
        <v>5.04</v>
      </c>
      <c r="I47" s="190">
        <v>4.9</v>
      </c>
      <c r="J47" s="190">
        <v>4.154</v>
      </c>
      <c r="K47" s="89"/>
    </row>
    <row r="48" spans="1:11" s="90" customFormat="1" ht="11.25" customHeight="1">
      <c r="A48" s="92" t="s">
        <v>37</v>
      </c>
      <c r="B48" s="86"/>
      <c r="C48" s="87">
        <v>1345</v>
      </c>
      <c r="D48" s="87">
        <v>1159</v>
      </c>
      <c r="E48" s="87">
        <v>1279</v>
      </c>
      <c r="F48" s="88"/>
      <c r="G48" s="88"/>
      <c r="H48" s="190">
        <v>100.875</v>
      </c>
      <c r="I48" s="190">
        <v>69.66</v>
      </c>
      <c r="J48" s="190">
        <v>76.74</v>
      </c>
      <c r="K48" s="89"/>
    </row>
    <row r="49" spans="1:11" s="90" customFormat="1" ht="11.25" customHeight="1">
      <c r="A49" s="92" t="s">
        <v>38</v>
      </c>
      <c r="B49" s="86"/>
      <c r="C49" s="87">
        <v>221</v>
      </c>
      <c r="D49" s="87">
        <v>76</v>
      </c>
      <c r="E49" s="87">
        <v>125</v>
      </c>
      <c r="F49" s="88"/>
      <c r="G49" s="88"/>
      <c r="H49" s="190">
        <v>15.47</v>
      </c>
      <c r="I49" s="190">
        <v>5.7</v>
      </c>
      <c r="J49" s="190">
        <v>0.009</v>
      </c>
      <c r="K49" s="89"/>
    </row>
    <row r="50" spans="1:11" s="81" customFormat="1" ht="11.25" customHeight="1">
      <c r="A50" s="99" t="s">
        <v>39</v>
      </c>
      <c r="B50" s="94"/>
      <c r="C50" s="95">
        <v>2982</v>
      </c>
      <c r="D50" s="95">
        <v>2649</v>
      </c>
      <c r="E50" s="95">
        <v>2761</v>
      </c>
      <c r="F50" s="96">
        <v>104.22801057002643</v>
      </c>
      <c r="G50" s="97"/>
      <c r="H50" s="191">
        <v>207.459</v>
      </c>
      <c r="I50" s="192">
        <v>168.933</v>
      </c>
      <c r="J50" s="192">
        <v>168.177</v>
      </c>
      <c r="K50" s="98">
        <v>99.552485304825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64</v>
      </c>
      <c r="D52" s="95">
        <v>29.35</v>
      </c>
      <c r="E52" s="95">
        <v>29</v>
      </c>
      <c r="F52" s="96">
        <v>98.80749574105621</v>
      </c>
      <c r="G52" s="97"/>
      <c r="H52" s="191">
        <v>1.926</v>
      </c>
      <c r="I52" s="192">
        <v>0.9</v>
      </c>
      <c r="J52" s="192">
        <v>0.92</v>
      </c>
      <c r="K52" s="98">
        <v>102.22222222222221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347</v>
      </c>
      <c r="D54" s="87">
        <v>305</v>
      </c>
      <c r="E54" s="87">
        <v>301</v>
      </c>
      <c r="F54" s="88"/>
      <c r="G54" s="88"/>
      <c r="H54" s="190">
        <v>19.779</v>
      </c>
      <c r="I54" s="190">
        <v>17.538</v>
      </c>
      <c r="J54" s="190">
        <v>16.856</v>
      </c>
      <c r="K54" s="89"/>
    </row>
    <row r="55" spans="1:11" s="90" customFormat="1" ht="11.25" customHeight="1">
      <c r="A55" s="92" t="s">
        <v>42</v>
      </c>
      <c r="B55" s="86"/>
      <c r="C55" s="87">
        <v>1</v>
      </c>
      <c r="D55" s="87">
        <v>1</v>
      </c>
      <c r="E55" s="87">
        <v>1</v>
      </c>
      <c r="F55" s="88"/>
      <c r="G55" s="88"/>
      <c r="H55" s="190">
        <v>0.04</v>
      </c>
      <c r="I55" s="190">
        <v>0.04</v>
      </c>
      <c r="J55" s="190">
        <v>0.038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5</v>
      </c>
      <c r="D58" s="87">
        <v>4</v>
      </c>
      <c r="E58" s="87">
        <v>4</v>
      </c>
      <c r="F58" s="88"/>
      <c r="G58" s="88"/>
      <c r="H58" s="190">
        <v>0.3</v>
      </c>
      <c r="I58" s="190">
        <v>0.208</v>
      </c>
      <c r="J58" s="190">
        <v>0.1</v>
      </c>
      <c r="K58" s="89"/>
    </row>
    <row r="59" spans="1:11" s="81" customFormat="1" ht="11.25" customHeight="1">
      <c r="A59" s="93" t="s">
        <v>46</v>
      </c>
      <c r="B59" s="94"/>
      <c r="C59" s="95">
        <v>353</v>
      </c>
      <c r="D59" s="95">
        <v>310</v>
      </c>
      <c r="E59" s="95">
        <v>306</v>
      </c>
      <c r="F59" s="96">
        <v>98.70967741935483</v>
      </c>
      <c r="G59" s="97"/>
      <c r="H59" s="191">
        <v>20.119</v>
      </c>
      <c r="I59" s="192">
        <v>17.785999999999998</v>
      </c>
      <c r="J59" s="192">
        <v>16.994000000000003</v>
      </c>
      <c r="K59" s="98">
        <v>95.54705948498822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148</v>
      </c>
      <c r="D61" s="87">
        <v>128</v>
      </c>
      <c r="E61" s="87">
        <v>170</v>
      </c>
      <c r="F61" s="88"/>
      <c r="G61" s="88"/>
      <c r="H61" s="190">
        <v>8.658</v>
      </c>
      <c r="I61" s="190">
        <v>8.45</v>
      </c>
      <c r="J61" s="190">
        <v>9.945</v>
      </c>
      <c r="K61" s="89"/>
    </row>
    <row r="62" spans="1:11" s="90" customFormat="1" ht="11.25" customHeight="1">
      <c r="A62" s="92" t="s">
        <v>48</v>
      </c>
      <c r="B62" s="86"/>
      <c r="C62" s="87">
        <v>6</v>
      </c>
      <c r="D62" s="87">
        <v>6</v>
      </c>
      <c r="E62" s="87">
        <v>6</v>
      </c>
      <c r="F62" s="88"/>
      <c r="G62" s="88"/>
      <c r="H62" s="190">
        <v>0.15</v>
      </c>
      <c r="I62" s="190">
        <v>0.15</v>
      </c>
      <c r="J62" s="190">
        <v>0.143</v>
      </c>
      <c r="K62" s="89"/>
    </row>
    <row r="63" spans="1:11" s="90" customFormat="1" ht="11.25" customHeight="1">
      <c r="A63" s="92" t="s">
        <v>49</v>
      </c>
      <c r="B63" s="86"/>
      <c r="C63" s="87">
        <v>3</v>
      </c>
      <c r="D63" s="87">
        <v>3</v>
      </c>
      <c r="E63" s="87">
        <v>8</v>
      </c>
      <c r="F63" s="88"/>
      <c r="G63" s="88"/>
      <c r="H63" s="190">
        <v>0.15</v>
      </c>
      <c r="I63" s="190">
        <v>0.15</v>
      </c>
      <c r="J63" s="190">
        <v>0.34</v>
      </c>
      <c r="K63" s="89"/>
    </row>
    <row r="64" spans="1:11" s="81" customFormat="1" ht="11.25" customHeight="1">
      <c r="A64" s="93" t="s">
        <v>50</v>
      </c>
      <c r="B64" s="94"/>
      <c r="C64" s="95">
        <v>157</v>
      </c>
      <c r="D64" s="95">
        <v>137</v>
      </c>
      <c r="E64" s="95">
        <v>184</v>
      </c>
      <c r="F64" s="96">
        <v>134.3065693430657</v>
      </c>
      <c r="G64" s="97"/>
      <c r="H64" s="191">
        <v>8.958</v>
      </c>
      <c r="I64" s="192">
        <v>8.75</v>
      </c>
      <c r="J64" s="192">
        <v>10.428</v>
      </c>
      <c r="K64" s="98">
        <v>119.17714285714288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16</v>
      </c>
      <c r="D66" s="95">
        <v>16</v>
      </c>
      <c r="E66" s="95">
        <v>8</v>
      </c>
      <c r="F66" s="96">
        <v>50</v>
      </c>
      <c r="G66" s="97"/>
      <c r="H66" s="191">
        <v>0.704</v>
      </c>
      <c r="I66" s="192">
        <v>0.7</v>
      </c>
      <c r="J66" s="192">
        <v>0.192</v>
      </c>
      <c r="K66" s="98">
        <v>27.42857142857143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2028</v>
      </c>
      <c r="D73" s="87">
        <v>2070</v>
      </c>
      <c r="E73" s="87">
        <v>2090</v>
      </c>
      <c r="F73" s="88"/>
      <c r="G73" s="88"/>
      <c r="H73" s="190">
        <v>113.34</v>
      </c>
      <c r="I73" s="190">
        <v>114</v>
      </c>
      <c r="J73" s="190">
        <v>62.7</v>
      </c>
      <c r="K73" s="89"/>
    </row>
    <row r="74" spans="1:11" s="90" customFormat="1" ht="11.25" customHeight="1">
      <c r="A74" s="92" t="s">
        <v>57</v>
      </c>
      <c r="B74" s="86"/>
      <c r="C74" s="87">
        <v>31</v>
      </c>
      <c r="D74" s="87">
        <v>18</v>
      </c>
      <c r="E74" s="87">
        <v>28</v>
      </c>
      <c r="F74" s="88"/>
      <c r="G74" s="88"/>
      <c r="H74" s="190">
        <v>1.054</v>
      </c>
      <c r="I74" s="190">
        <v>0.63</v>
      </c>
      <c r="J74" s="190">
        <v>0.98</v>
      </c>
      <c r="K74" s="89"/>
    </row>
    <row r="75" spans="1:11" s="90" customFormat="1" ht="11.25" customHeight="1">
      <c r="A75" s="92" t="s">
        <v>58</v>
      </c>
      <c r="B75" s="86"/>
      <c r="C75" s="87">
        <v>1</v>
      </c>
      <c r="D75" s="87">
        <v>1</v>
      </c>
      <c r="E75" s="87">
        <v>2</v>
      </c>
      <c r="F75" s="88"/>
      <c r="G75" s="88"/>
      <c r="H75" s="190">
        <v>0.037</v>
      </c>
      <c r="I75" s="190">
        <v>0.06</v>
      </c>
      <c r="J75" s="190">
        <v>0.1</v>
      </c>
      <c r="K75" s="89"/>
    </row>
    <row r="76" spans="1:11" s="90" customFormat="1" ht="11.25" customHeight="1">
      <c r="A76" s="92" t="s">
        <v>59</v>
      </c>
      <c r="B76" s="86"/>
      <c r="C76" s="87">
        <v>46</v>
      </c>
      <c r="D76" s="87">
        <v>50</v>
      </c>
      <c r="E76" s="87">
        <v>34</v>
      </c>
      <c r="F76" s="88"/>
      <c r="G76" s="88"/>
      <c r="H76" s="190">
        <v>2.3</v>
      </c>
      <c r="I76" s="190">
        <v>1.7</v>
      </c>
      <c r="J76" s="190">
        <v>1.85</v>
      </c>
      <c r="K76" s="89"/>
    </row>
    <row r="77" spans="1:11" s="90" customFormat="1" ht="11.25" customHeight="1">
      <c r="A77" s="92" t="s">
        <v>60</v>
      </c>
      <c r="B77" s="86"/>
      <c r="C77" s="87">
        <v>3</v>
      </c>
      <c r="D77" s="87">
        <v>3</v>
      </c>
      <c r="E77" s="87">
        <v>1</v>
      </c>
      <c r="F77" s="88"/>
      <c r="G77" s="88"/>
      <c r="H77" s="190">
        <v>0.075</v>
      </c>
      <c r="I77" s="190">
        <v>0.075</v>
      </c>
      <c r="J77" s="190">
        <v>0.025</v>
      </c>
      <c r="K77" s="89"/>
    </row>
    <row r="78" spans="1:11" s="90" customFormat="1" ht="11.25" customHeight="1">
      <c r="A78" s="92" t="s">
        <v>61</v>
      </c>
      <c r="B78" s="86"/>
      <c r="C78" s="87">
        <v>63</v>
      </c>
      <c r="D78" s="87">
        <v>63</v>
      </c>
      <c r="E78" s="87">
        <v>60</v>
      </c>
      <c r="F78" s="88"/>
      <c r="G78" s="88"/>
      <c r="H78" s="190">
        <v>1.89</v>
      </c>
      <c r="I78" s="190">
        <v>2.52</v>
      </c>
      <c r="J78" s="190">
        <v>2.205</v>
      </c>
      <c r="K78" s="89"/>
    </row>
    <row r="79" spans="1:11" s="90" customFormat="1" ht="11.25" customHeight="1">
      <c r="A79" s="92" t="s">
        <v>62</v>
      </c>
      <c r="B79" s="86"/>
      <c r="C79" s="87">
        <v>860</v>
      </c>
      <c r="D79" s="87">
        <v>430</v>
      </c>
      <c r="E79" s="87">
        <v>420</v>
      </c>
      <c r="F79" s="88"/>
      <c r="G79" s="88"/>
      <c r="H79" s="190">
        <v>44.29</v>
      </c>
      <c r="I79" s="190">
        <v>38.7</v>
      </c>
      <c r="J79" s="190">
        <v>26.4</v>
      </c>
      <c r="K79" s="89"/>
    </row>
    <row r="80" spans="1:11" s="81" customFormat="1" ht="11.25" customHeight="1">
      <c r="A80" s="99" t="s">
        <v>63</v>
      </c>
      <c r="B80" s="94"/>
      <c r="C80" s="95">
        <v>3032</v>
      </c>
      <c r="D80" s="95">
        <v>2635</v>
      </c>
      <c r="E80" s="95">
        <v>2635</v>
      </c>
      <c r="F80" s="96">
        <v>100</v>
      </c>
      <c r="G80" s="97"/>
      <c r="H80" s="191">
        <v>162.98600000000002</v>
      </c>
      <c r="I80" s="192">
        <v>157.685</v>
      </c>
      <c r="J80" s="192">
        <v>94.25999999999999</v>
      </c>
      <c r="K80" s="98">
        <v>59.77740431873672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143</v>
      </c>
      <c r="D82" s="87">
        <v>143</v>
      </c>
      <c r="E82" s="87">
        <v>142</v>
      </c>
      <c r="F82" s="88"/>
      <c r="G82" s="88"/>
      <c r="H82" s="190">
        <v>4.545</v>
      </c>
      <c r="I82" s="190">
        <v>4.545</v>
      </c>
      <c r="J82" s="190">
        <v>4.495</v>
      </c>
      <c r="K82" s="89"/>
    </row>
    <row r="83" spans="1:11" s="90" customFormat="1" ht="11.25" customHeight="1">
      <c r="A83" s="92" t="s">
        <v>65</v>
      </c>
      <c r="B83" s="86"/>
      <c r="C83" s="87">
        <v>127</v>
      </c>
      <c r="D83" s="87">
        <v>127</v>
      </c>
      <c r="E83" s="87">
        <v>124</v>
      </c>
      <c r="F83" s="88"/>
      <c r="G83" s="88"/>
      <c r="H83" s="190">
        <v>3.804</v>
      </c>
      <c r="I83" s="190">
        <v>3.804</v>
      </c>
      <c r="J83" s="190">
        <v>3.732</v>
      </c>
      <c r="K83" s="89"/>
    </row>
    <row r="84" spans="1:11" s="81" customFormat="1" ht="11.25" customHeight="1">
      <c r="A84" s="93" t="s">
        <v>66</v>
      </c>
      <c r="B84" s="94"/>
      <c r="C84" s="95">
        <v>270</v>
      </c>
      <c r="D84" s="95">
        <v>270</v>
      </c>
      <c r="E84" s="95">
        <v>266</v>
      </c>
      <c r="F84" s="96">
        <v>98.51851851851852</v>
      </c>
      <c r="G84" s="97"/>
      <c r="H84" s="191">
        <v>8.349</v>
      </c>
      <c r="I84" s="192">
        <v>8.349</v>
      </c>
      <c r="J84" s="192">
        <v>8.227</v>
      </c>
      <c r="K84" s="98">
        <v>98.53874715534795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7307</v>
      </c>
      <c r="D87" s="106">
        <v>6431.35</v>
      </c>
      <c r="E87" s="106">
        <v>6538</v>
      </c>
      <c r="F87" s="107">
        <v>101.65828325312725</v>
      </c>
      <c r="G87" s="97"/>
      <c r="H87" s="195">
        <v>428.72600000000006</v>
      </c>
      <c r="I87" s="196">
        <v>382.468</v>
      </c>
      <c r="J87" s="196">
        <v>315.578</v>
      </c>
      <c r="K87" s="107">
        <v>82.51095516487652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3.0039062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107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9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/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2300</v>
      </c>
      <c r="D9" s="87">
        <v>2280</v>
      </c>
      <c r="E9" s="87">
        <v>2280</v>
      </c>
      <c r="F9" s="88"/>
      <c r="G9" s="88"/>
      <c r="H9" s="190">
        <v>8.05</v>
      </c>
      <c r="I9" s="190">
        <v>7.98</v>
      </c>
      <c r="J9" s="190"/>
      <c r="K9" s="89"/>
    </row>
    <row r="10" spans="1:11" s="90" customFormat="1" ht="11.25" customHeight="1">
      <c r="A10" s="92" t="s">
        <v>8</v>
      </c>
      <c r="B10" s="86"/>
      <c r="C10" s="87">
        <v>1620</v>
      </c>
      <c r="D10" s="87">
        <v>1630</v>
      </c>
      <c r="E10" s="87">
        <v>1630</v>
      </c>
      <c r="F10" s="88"/>
      <c r="G10" s="88"/>
      <c r="H10" s="190">
        <v>5.67</v>
      </c>
      <c r="I10" s="190">
        <v>5.705</v>
      </c>
      <c r="J10" s="190"/>
      <c r="K10" s="89"/>
    </row>
    <row r="11" spans="1:11" s="90" customFormat="1" ht="11.25" customHeight="1">
      <c r="A11" s="85" t="s">
        <v>9</v>
      </c>
      <c r="B11" s="86"/>
      <c r="C11" s="87">
        <v>250</v>
      </c>
      <c r="D11" s="87">
        <v>250</v>
      </c>
      <c r="E11" s="87">
        <v>200</v>
      </c>
      <c r="F11" s="88"/>
      <c r="G11" s="88"/>
      <c r="H11" s="190">
        <v>1</v>
      </c>
      <c r="I11" s="190">
        <v>0.8</v>
      </c>
      <c r="J11" s="190"/>
      <c r="K11" s="89"/>
    </row>
    <row r="12" spans="1:11" s="90" customFormat="1" ht="11.25" customHeight="1">
      <c r="A12" s="92" t="s">
        <v>10</v>
      </c>
      <c r="B12" s="86"/>
      <c r="C12" s="87">
        <v>300</v>
      </c>
      <c r="D12" s="87">
        <v>281</v>
      </c>
      <c r="E12" s="87">
        <v>282</v>
      </c>
      <c r="F12" s="88"/>
      <c r="G12" s="88"/>
      <c r="H12" s="190">
        <v>1.35</v>
      </c>
      <c r="I12" s="190">
        <v>1.269</v>
      </c>
      <c r="J12" s="190"/>
      <c r="K12" s="89"/>
    </row>
    <row r="13" spans="1:11" s="81" customFormat="1" ht="11.25" customHeight="1">
      <c r="A13" s="93" t="s">
        <v>11</v>
      </c>
      <c r="B13" s="94"/>
      <c r="C13" s="95">
        <v>4470</v>
      </c>
      <c r="D13" s="95">
        <v>4441</v>
      </c>
      <c r="E13" s="95">
        <v>4392</v>
      </c>
      <c r="F13" s="96">
        <v>98.89664489979734</v>
      </c>
      <c r="G13" s="97"/>
      <c r="H13" s="191">
        <v>16.07</v>
      </c>
      <c r="I13" s="192">
        <v>15.754000000000001</v>
      </c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2.72</v>
      </c>
      <c r="D15" s="95">
        <v>3</v>
      </c>
      <c r="E15" s="95">
        <v>4</v>
      </c>
      <c r="F15" s="96">
        <v>133.33333333333334</v>
      </c>
      <c r="G15" s="97"/>
      <c r="H15" s="191">
        <v>0.03</v>
      </c>
      <c r="I15" s="192">
        <v>0.045</v>
      </c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5</v>
      </c>
      <c r="D24" s="95">
        <v>38</v>
      </c>
      <c r="E24" s="95">
        <v>34</v>
      </c>
      <c r="F24" s="96">
        <v>89.47368421052632</v>
      </c>
      <c r="G24" s="97"/>
      <c r="H24" s="191">
        <v>0.064</v>
      </c>
      <c r="I24" s="192">
        <v>0.3</v>
      </c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</v>
      </c>
      <c r="D26" s="95">
        <v>1</v>
      </c>
      <c r="E26" s="95">
        <v>1</v>
      </c>
      <c r="F26" s="96">
        <v>100</v>
      </c>
      <c r="G26" s="97"/>
      <c r="H26" s="191">
        <v>0.05</v>
      </c>
      <c r="I26" s="192">
        <v>0.05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3</v>
      </c>
      <c r="D30" s="87">
        <v>6</v>
      </c>
      <c r="E30" s="87">
        <v>3</v>
      </c>
      <c r="F30" s="88"/>
      <c r="G30" s="88"/>
      <c r="H30" s="190">
        <v>0.06</v>
      </c>
      <c r="I30" s="190">
        <v>0.098</v>
      </c>
      <c r="J30" s="190"/>
      <c r="K30" s="89"/>
    </row>
    <row r="31" spans="1:11" s="81" customFormat="1" ht="11.25" customHeight="1">
      <c r="A31" s="99" t="s">
        <v>23</v>
      </c>
      <c r="B31" s="94"/>
      <c r="C31" s="95">
        <v>3</v>
      </c>
      <c r="D31" s="95">
        <v>6</v>
      </c>
      <c r="E31" s="95">
        <v>3</v>
      </c>
      <c r="F31" s="96">
        <v>50</v>
      </c>
      <c r="G31" s="97"/>
      <c r="H31" s="191">
        <v>0.06</v>
      </c>
      <c r="I31" s="192">
        <v>0.098</v>
      </c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8</v>
      </c>
      <c r="D33" s="87">
        <v>20</v>
      </c>
      <c r="E33" s="87">
        <v>20</v>
      </c>
      <c r="F33" s="88"/>
      <c r="G33" s="88"/>
      <c r="H33" s="190">
        <v>0.806</v>
      </c>
      <c r="I33" s="190">
        <v>0.386</v>
      </c>
      <c r="J33" s="190"/>
      <c r="K33" s="89"/>
    </row>
    <row r="34" spans="1:11" s="90" customFormat="1" ht="11.25" customHeight="1">
      <c r="A34" s="92" t="s">
        <v>25</v>
      </c>
      <c r="B34" s="86"/>
      <c r="C34" s="87">
        <v>40</v>
      </c>
      <c r="D34" s="87">
        <v>48</v>
      </c>
      <c r="E34" s="87">
        <v>56</v>
      </c>
      <c r="F34" s="88"/>
      <c r="G34" s="88"/>
      <c r="H34" s="190">
        <v>0.727</v>
      </c>
      <c r="I34" s="190">
        <v>0.81</v>
      </c>
      <c r="J34" s="190"/>
      <c r="K34" s="89"/>
    </row>
    <row r="35" spans="1:11" s="90" customFormat="1" ht="11.25" customHeight="1">
      <c r="A35" s="92" t="s">
        <v>26</v>
      </c>
      <c r="B35" s="86"/>
      <c r="C35" s="87">
        <v>5</v>
      </c>
      <c r="D35" s="87">
        <v>5</v>
      </c>
      <c r="E35" s="87">
        <v>5</v>
      </c>
      <c r="F35" s="88"/>
      <c r="G35" s="88"/>
      <c r="H35" s="190">
        <v>0.105</v>
      </c>
      <c r="I35" s="190">
        <v>0.098</v>
      </c>
      <c r="J35" s="190"/>
      <c r="K35" s="89"/>
    </row>
    <row r="36" spans="1:11" s="90" customFormat="1" ht="11.25" customHeight="1">
      <c r="A36" s="92" t="s">
        <v>27</v>
      </c>
      <c r="B36" s="86"/>
      <c r="C36" s="87">
        <v>1</v>
      </c>
      <c r="D36" s="87">
        <v>4</v>
      </c>
      <c r="E36" s="87">
        <v>4</v>
      </c>
      <c r="F36" s="88"/>
      <c r="G36" s="88"/>
      <c r="H36" s="190">
        <v>0.02</v>
      </c>
      <c r="I36" s="190">
        <v>0.08</v>
      </c>
      <c r="J36" s="190"/>
      <c r="K36" s="89"/>
    </row>
    <row r="37" spans="1:11" s="81" customFormat="1" ht="11.25" customHeight="1">
      <c r="A37" s="93" t="s">
        <v>28</v>
      </c>
      <c r="B37" s="94"/>
      <c r="C37" s="95">
        <v>54</v>
      </c>
      <c r="D37" s="95">
        <v>77</v>
      </c>
      <c r="E37" s="95">
        <v>85</v>
      </c>
      <c r="F37" s="96">
        <v>110.3896103896104</v>
      </c>
      <c r="G37" s="97"/>
      <c r="H37" s="191">
        <v>1.658</v>
      </c>
      <c r="I37" s="192">
        <v>1.3740000000000003</v>
      </c>
      <c r="J37" s="192"/>
      <c r="K37" s="98"/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3</v>
      </c>
      <c r="D39" s="95"/>
      <c r="E39" s="95"/>
      <c r="F39" s="96"/>
      <c r="G39" s="97"/>
      <c r="H39" s="191">
        <v>0.025</v>
      </c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>
        <v>2</v>
      </c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>
        <v>27</v>
      </c>
      <c r="D46" s="87">
        <v>23</v>
      </c>
      <c r="E46" s="87">
        <v>21</v>
      </c>
      <c r="F46" s="88"/>
      <c r="G46" s="88"/>
      <c r="H46" s="190">
        <v>0.918</v>
      </c>
      <c r="I46" s="190">
        <v>0.759</v>
      </c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>
        <v>20</v>
      </c>
      <c r="E48" s="87"/>
      <c r="F48" s="88"/>
      <c r="G48" s="88"/>
      <c r="H48" s="190"/>
      <c r="I48" s="190">
        <v>0.9</v>
      </c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>
        <v>27</v>
      </c>
      <c r="D50" s="95">
        <v>43</v>
      </c>
      <c r="E50" s="95">
        <v>23</v>
      </c>
      <c r="F50" s="96">
        <v>53.48837209302326</v>
      </c>
      <c r="G50" s="97"/>
      <c r="H50" s="191">
        <v>0.918</v>
      </c>
      <c r="I50" s="192">
        <v>1.659</v>
      </c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1</v>
      </c>
      <c r="D52" s="95">
        <v>6</v>
      </c>
      <c r="E52" s="95">
        <v>6</v>
      </c>
      <c r="F52" s="96">
        <v>100</v>
      </c>
      <c r="G52" s="97"/>
      <c r="H52" s="191"/>
      <c r="I52" s="192">
        <v>0.102</v>
      </c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>
        <v>1</v>
      </c>
      <c r="D58" s="87">
        <v>1</v>
      </c>
      <c r="E58" s="87">
        <v>1</v>
      </c>
      <c r="F58" s="88"/>
      <c r="G58" s="88"/>
      <c r="H58" s="190">
        <v>0.025</v>
      </c>
      <c r="I58" s="190">
        <v>0.02</v>
      </c>
      <c r="J58" s="190"/>
      <c r="K58" s="89"/>
    </row>
    <row r="59" spans="1:11" s="81" customFormat="1" ht="11.25" customHeight="1">
      <c r="A59" s="93" t="s">
        <v>46</v>
      </c>
      <c r="B59" s="94"/>
      <c r="C59" s="95">
        <v>1</v>
      </c>
      <c r="D59" s="95">
        <v>1</v>
      </c>
      <c r="E59" s="95">
        <v>1</v>
      </c>
      <c r="F59" s="96">
        <v>100</v>
      </c>
      <c r="G59" s="97"/>
      <c r="H59" s="191">
        <v>0.025</v>
      </c>
      <c r="I59" s="192">
        <v>0.02</v>
      </c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70</v>
      </c>
      <c r="D61" s="87">
        <v>74</v>
      </c>
      <c r="E61" s="87">
        <v>74</v>
      </c>
      <c r="F61" s="88"/>
      <c r="G61" s="88"/>
      <c r="H61" s="190">
        <v>2.1</v>
      </c>
      <c r="I61" s="190">
        <v>2.22</v>
      </c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>
        <v>47</v>
      </c>
      <c r="D63" s="87">
        <v>47</v>
      </c>
      <c r="E63" s="87">
        <v>47</v>
      </c>
      <c r="F63" s="88"/>
      <c r="G63" s="88"/>
      <c r="H63" s="190">
        <v>1.215</v>
      </c>
      <c r="I63" s="190">
        <v>1.215</v>
      </c>
      <c r="J63" s="190"/>
      <c r="K63" s="89"/>
    </row>
    <row r="64" spans="1:11" s="81" customFormat="1" ht="11.25" customHeight="1">
      <c r="A64" s="93" t="s">
        <v>50</v>
      </c>
      <c r="B64" s="94"/>
      <c r="C64" s="95">
        <v>117</v>
      </c>
      <c r="D64" s="95">
        <v>121</v>
      </c>
      <c r="E64" s="95">
        <v>121</v>
      </c>
      <c r="F64" s="96">
        <v>100</v>
      </c>
      <c r="G64" s="97"/>
      <c r="H64" s="191">
        <v>3.3150000000000004</v>
      </c>
      <c r="I64" s="192">
        <v>3.4350000000000005</v>
      </c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5</v>
      </c>
      <c r="D66" s="95">
        <v>12</v>
      </c>
      <c r="E66" s="95">
        <v>40</v>
      </c>
      <c r="F66" s="96">
        <v>333.3333333333333</v>
      </c>
      <c r="G66" s="97"/>
      <c r="H66" s="191">
        <v>0.08</v>
      </c>
      <c r="I66" s="192">
        <v>0.4</v>
      </c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>
        <v>4</v>
      </c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>
        <v>3</v>
      </c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>
        <v>7</v>
      </c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14</v>
      </c>
      <c r="D73" s="87">
        <v>14</v>
      </c>
      <c r="E73" s="87">
        <v>20</v>
      </c>
      <c r="F73" s="88"/>
      <c r="G73" s="88"/>
      <c r="H73" s="190">
        <v>0.506</v>
      </c>
      <c r="I73" s="190">
        <v>0.506</v>
      </c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>
        <v>4</v>
      </c>
      <c r="D75" s="87">
        <v>3</v>
      </c>
      <c r="E75" s="87">
        <v>3</v>
      </c>
      <c r="F75" s="88"/>
      <c r="G75" s="88"/>
      <c r="H75" s="190">
        <v>0.064</v>
      </c>
      <c r="I75" s="190">
        <v>0.045</v>
      </c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>
        <v>22</v>
      </c>
      <c r="D78" s="87">
        <v>22</v>
      </c>
      <c r="E78" s="87">
        <v>20</v>
      </c>
      <c r="F78" s="88"/>
      <c r="G78" s="88"/>
      <c r="H78" s="190">
        <v>0.462</v>
      </c>
      <c r="I78" s="190">
        <v>0.506</v>
      </c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>
        <v>3</v>
      </c>
      <c r="E79" s="87">
        <v>3</v>
      </c>
      <c r="F79" s="88"/>
      <c r="G79" s="88"/>
      <c r="H79" s="190"/>
      <c r="I79" s="190">
        <v>0.063</v>
      </c>
      <c r="J79" s="190"/>
      <c r="K79" s="89"/>
    </row>
    <row r="80" spans="1:11" s="81" customFormat="1" ht="11.25" customHeight="1">
      <c r="A80" s="99" t="s">
        <v>63</v>
      </c>
      <c r="B80" s="94"/>
      <c r="C80" s="95">
        <v>40</v>
      </c>
      <c r="D80" s="95">
        <v>42</v>
      </c>
      <c r="E80" s="95">
        <v>46</v>
      </c>
      <c r="F80" s="96">
        <v>109.52380952380952</v>
      </c>
      <c r="G80" s="97"/>
      <c r="H80" s="191">
        <v>1.032</v>
      </c>
      <c r="I80" s="192">
        <v>1.1199999999999999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2</v>
      </c>
      <c r="D82" s="87">
        <v>2</v>
      </c>
      <c r="E82" s="87">
        <v>2</v>
      </c>
      <c r="F82" s="88"/>
      <c r="G82" s="88"/>
      <c r="H82" s="190">
        <v>0.045</v>
      </c>
      <c r="I82" s="190">
        <v>0.045</v>
      </c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>
        <v>2</v>
      </c>
      <c r="D84" s="95">
        <v>2</v>
      </c>
      <c r="E84" s="95">
        <v>2</v>
      </c>
      <c r="F84" s="96">
        <v>100</v>
      </c>
      <c r="G84" s="97"/>
      <c r="H84" s="191">
        <v>0.045</v>
      </c>
      <c r="I84" s="192">
        <v>0.045</v>
      </c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4731.72</v>
      </c>
      <c r="D87" s="106">
        <v>4793</v>
      </c>
      <c r="E87" s="106">
        <v>4765</v>
      </c>
      <c r="F87" s="107">
        <v>99.41581472981431</v>
      </c>
      <c r="G87" s="97"/>
      <c r="H87" s="195">
        <v>23.372</v>
      </c>
      <c r="I87" s="196">
        <v>24.401999999999997</v>
      </c>
      <c r="J87" s="196"/>
      <c r="K87" s="107"/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="60" zoomScaleNormal="7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108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2022</v>
      </c>
      <c r="D6" s="73">
        <f>E6-1</f>
        <v>2023</v>
      </c>
      <c r="E6" s="73">
        <v>2024</v>
      </c>
      <c r="F6" s="74">
        <f>E6</f>
        <v>2024</v>
      </c>
      <c r="G6" s="75"/>
      <c r="H6" s="72">
        <f>J6-2</f>
        <v>2022</v>
      </c>
      <c r="I6" s="73">
        <f>J6-1</f>
        <v>2023</v>
      </c>
      <c r="J6" s="73">
        <v>2024</v>
      </c>
      <c r="K6" s="74">
        <f>J6</f>
        <v>2024</v>
      </c>
    </row>
    <row r="7" spans="1:11" s="67" customFormat="1" ht="11.25" customHeight="1" thickBot="1">
      <c r="A7" s="76"/>
      <c r="B7" s="66"/>
      <c r="C7" s="77" t="s">
        <v>6</v>
      </c>
      <c r="D7" s="78" t="s">
        <v>6</v>
      </c>
      <c r="E7" s="78">
        <v>7</v>
      </c>
      <c r="F7" s="79" t="str">
        <f>CONCATENATE(D6,"=100")</f>
        <v>2023=100</v>
      </c>
      <c r="G7" s="80"/>
      <c r="H7" s="77" t="s">
        <v>6</v>
      </c>
      <c r="I7" s="78" t="s">
        <v>6</v>
      </c>
      <c r="J7" s="78">
        <v>9</v>
      </c>
      <c r="K7" s="79" t="str">
        <f>CONCATENATE(I6,"=100")</f>
        <v>2023=100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50</v>
      </c>
      <c r="D9" s="87">
        <v>50</v>
      </c>
      <c r="E9" s="87">
        <v>13</v>
      </c>
      <c r="F9" s="88"/>
      <c r="G9" s="88"/>
      <c r="H9" s="190">
        <v>0.761</v>
      </c>
      <c r="I9" s="190">
        <v>0.761</v>
      </c>
      <c r="J9" s="190">
        <v>0.198</v>
      </c>
      <c r="K9" s="89"/>
    </row>
    <row r="10" spans="1:11" s="90" customFormat="1" ht="11.25" customHeight="1">
      <c r="A10" s="92" t="s">
        <v>8</v>
      </c>
      <c r="B10" s="86"/>
      <c r="C10" s="87">
        <v>16</v>
      </c>
      <c r="D10" s="87">
        <v>16</v>
      </c>
      <c r="E10" s="87">
        <v>18</v>
      </c>
      <c r="F10" s="88"/>
      <c r="G10" s="88"/>
      <c r="H10" s="190">
        <v>0.267</v>
      </c>
      <c r="I10" s="190">
        <v>0.267</v>
      </c>
      <c r="J10" s="190">
        <v>0.294</v>
      </c>
      <c r="K10" s="89"/>
    </row>
    <row r="11" spans="1:11" s="90" customFormat="1" ht="11.25" customHeight="1">
      <c r="A11" s="85" t="s">
        <v>9</v>
      </c>
      <c r="B11" s="86"/>
      <c r="C11" s="87">
        <v>20</v>
      </c>
      <c r="D11" s="87">
        <v>20</v>
      </c>
      <c r="E11" s="87">
        <v>22</v>
      </c>
      <c r="F11" s="88"/>
      <c r="G11" s="88"/>
      <c r="H11" s="190">
        <v>0.368</v>
      </c>
      <c r="I11" s="190">
        <v>0.368</v>
      </c>
      <c r="J11" s="190">
        <v>0.405</v>
      </c>
      <c r="K11" s="89"/>
    </row>
    <row r="12" spans="1:11" s="90" customFormat="1" ht="11.25" customHeight="1">
      <c r="A12" s="92" t="s">
        <v>10</v>
      </c>
      <c r="B12" s="86"/>
      <c r="C12" s="87">
        <v>60</v>
      </c>
      <c r="D12" s="87">
        <v>60</v>
      </c>
      <c r="E12" s="87">
        <v>62</v>
      </c>
      <c r="F12" s="88"/>
      <c r="G12" s="88"/>
      <c r="H12" s="190">
        <v>1.292</v>
      </c>
      <c r="I12" s="190">
        <v>1.292</v>
      </c>
      <c r="J12" s="190">
        <v>1.302</v>
      </c>
      <c r="K12" s="89"/>
    </row>
    <row r="13" spans="1:11" s="81" customFormat="1" ht="11.25" customHeight="1">
      <c r="A13" s="93" t="s">
        <v>11</v>
      </c>
      <c r="B13" s="94"/>
      <c r="C13" s="95">
        <v>146</v>
      </c>
      <c r="D13" s="95">
        <v>146</v>
      </c>
      <c r="E13" s="95">
        <v>115</v>
      </c>
      <c r="F13" s="96">
        <v>78.76712328767124</v>
      </c>
      <c r="G13" s="97"/>
      <c r="H13" s="191">
        <v>2.6879999999999997</v>
      </c>
      <c r="I13" s="192">
        <v>2.6879999999999997</v>
      </c>
      <c r="J13" s="192">
        <v>2.199</v>
      </c>
      <c r="K13" s="98">
        <v>81.80803571428571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4</v>
      </c>
      <c r="D15" s="95">
        <v>6</v>
      </c>
      <c r="E15" s="95">
        <v>5</v>
      </c>
      <c r="F15" s="96">
        <v>83.33333333333333</v>
      </c>
      <c r="G15" s="97"/>
      <c r="H15" s="191">
        <v>0.075</v>
      </c>
      <c r="I15" s="192">
        <v>0.075</v>
      </c>
      <c r="J15" s="192">
        <v>0.1</v>
      </c>
      <c r="K15" s="98">
        <v>133.33333333333334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</v>
      </c>
      <c r="D17" s="95">
        <v>1</v>
      </c>
      <c r="E17" s="95">
        <v>1</v>
      </c>
      <c r="F17" s="96">
        <v>100</v>
      </c>
      <c r="G17" s="97"/>
      <c r="H17" s="191"/>
      <c r="I17" s="192"/>
      <c r="J17" s="192">
        <v>0.011</v>
      </c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46</v>
      </c>
      <c r="D19" s="87"/>
      <c r="E19" s="87"/>
      <c r="F19" s="88"/>
      <c r="G19" s="88"/>
      <c r="H19" s="190">
        <v>1.026</v>
      </c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>
        <v>67</v>
      </c>
      <c r="D20" s="87">
        <v>68</v>
      </c>
      <c r="E20" s="87"/>
      <c r="F20" s="88"/>
      <c r="G20" s="88"/>
      <c r="H20" s="190">
        <v>1</v>
      </c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>
        <v>108</v>
      </c>
      <c r="D21" s="87"/>
      <c r="E21" s="87"/>
      <c r="F21" s="88"/>
      <c r="G21" s="88"/>
      <c r="H21" s="190">
        <v>1.59</v>
      </c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221</v>
      </c>
      <c r="D22" s="95">
        <v>68</v>
      </c>
      <c r="E22" s="95"/>
      <c r="F22" s="96"/>
      <c r="G22" s="97"/>
      <c r="H22" s="191">
        <v>3.6159999999999997</v>
      </c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128</v>
      </c>
      <c r="D24" s="95">
        <v>121</v>
      </c>
      <c r="E24" s="95">
        <v>152</v>
      </c>
      <c r="F24" s="96">
        <v>125.6198347107438</v>
      </c>
      <c r="G24" s="97"/>
      <c r="H24" s="191">
        <v>3.416</v>
      </c>
      <c r="I24" s="192">
        <v>3.025</v>
      </c>
      <c r="J24" s="192">
        <v>3.8</v>
      </c>
      <c r="K24" s="98">
        <v>125.6198347107438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30</v>
      </c>
      <c r="D26" s="95">
        <v>20</v>
      </c>
      <c r="E26" s="95">
        <v>20</v>
      </c>
      <c r="F26" s="96">
        <v>100</v>
      </c>
      <c r="G26" s="97"/>
      <c r="H26" s="191">
        <v>0.8</v>
      </c>
      <c r="I26" s="192">
        <v>0.74</v>
      </c>
      <c r="J26" s="192">
        <v>0.85</v>
      </c>
      <c r="K26" s="98">
        <v>114.86486486486487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3</v>
      </c>
      <c r="D28" s="87">
        <v>2</v>
      </c>
      <c r="E28" s="87"/>
      <c r="F28" s="88"/>
      <c r="G28" s="88"/>
      <c r="H28" s="190">
        <v>0.072</v>
      </c>
      <c r="I28" s="190">
        <v>0.044</v>
      </c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>
        <v>280</v>
      </c>
      <c r="D30" s="87">
        <v>223</v>
      </c>
      <c r="E30" s="87">
        <v>208</v>
      </c>
      <c r="F30" s="88"/>
      <c r="G30" s="88"/>
      <c r="H30" s="190">
        <v>5.82</v>
      </c>
      <c r="I30" s="190">
        <v>6.12</v>
      </c>
      <c r="J30" s="190">
        <v>4.016</v>
      </c>
      <c r="K30" s="89"/>
    </row>
    <row r="31" spans="1:11" s="81" customFormat="1" ht="11.25" customHeight="1">
      <c r="A31" s="99" t="s">
        <v>23</v>
      </c>
      <c r="B31" s="94"/>
      <c r="C31" s="95">
        <v>283</v>
      </c>
      <c r="D31" s="95">
        <v>225</v>
      </c>
      <c r="E31" s="95">
        <v>208</v>
      </c>
      <c r="F31" s="96">
        <v>92.44444444444444</v>
      </c>
      <c r="G31" s="97"/>
      <c r="H31" s="191">
        <v>5.892</v>
      </c>
      <c r="I31" s="192">
        <v>6.164</v>
      </c>
      <c r="J31" s="192">
        <v>4.016</v>
      </c>
      <c r="K31" s="98">
        <v>65.15249837767684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58</v>
      </c>
      <c r="D33" s="87">
        <v>52</v>
      </c>
      <c r="E33" s="87">
        <v>52</v>
      </c>
      <c r="F33" s="88"/>
      <c r="G33" s="88"/>
      <c r="H33" s="190">
        <v>1.377</v>
      </c>
      <c r="I33" s="190">
        <v>1.231</v>
      </c>
      <c r="J33" s="190">
        <v>1.217</v>
      </c>
      <c r="K33" s="89"/>
    </row>
    <row r="34" spans="1:11" s="90" customFormat="1" ht="11.25" customHeight="1">
      <c r="A34" s="92" t="s">
        <v>25</v>
      </c>
      <c r="B34" s="86"/>
      <c r="C34" s="87">
        <v>20</v>
      </c>
      <c r="D34" s="87">
        <v>21</v>
      </c>
      <c r="E34" s="87">
        <v>16</v>
      </c>
      <c r="F34" s="88"/>
      <c r="G34" s="88"/>
      <c r="H34" s="190">
        <v>0.5</v>
      </c>
      <c r="I34" s="190">
        <v>0.533</v>
      </c>
      <c r="J34" s="190">
        <v>0.343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>
        <v>1</v>
      </c>
      <c r="F35" s="88"/>
      <c r="G35" s="88"/>
      <c r="H35" s="190"/>
      <c r="I35" s="190"/>
      <c r="J35" s="190">
        <v>0.024</v>
      </c>
      <c r="K35" s="89"/>
    </row>
    <row r="36" spans="1:11" s="90" customFormat="1" ht="11.25" customHeight="1">
      <c r="A36" s="92" t="s">
        <v>27</v>
      </c>
      <c r="B36" s="86"/>
      <c r="C36" s="87">
        <v>70</v>
      </c>
      <c r="D36" s="87">
        <v>96</v>
      </c>
      <c r="E36" s="87">
        <v>50</v>
      </c>
      <c r="F36" s="88"/>
      <c r="G36" s="88"/>
      <c r="H36" s="190">
        <v>2.112</v>
      </c>
      <c r="I36" s="190">
        <v>2.112</v>
      </c>
      <c r="J36" s="190">
        <v>1.15</v>
      </c>
      <c r="K36" s="89"/>
    </row>
    <row r="37" spans="1:11" s="81" customFormat="1" ht="11.25" customHeight="1">
      <c r="A37" s="93" t="s">
        <v>28</v>
      </c>
      <c r="B37" s="94"/>
      <c r="C37" s="95">
        <v>148</v>
      </c>
      <c r="D37" s="95">
        <v>169</v>
      </c>
      <c r="E37" s="95">
        <v>119</v>
      </c>
      <c r="F37" s="96">
        <v>70.41420118343196</v>
      </c>
      <c r="G37" s="97"/>
      <c r="H37" s="191">
        <v>3.989</v>
      </c>
      <c r="I37" s="192">
        <v>3.8760000000000003</v>
      </c>
      <c r="J37" s="192">
        <v>2.734</v>
      </c>
      <c r="K37" s="98">
        <v>70.53663570691434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10</v>
      </c>
      <c r="D39" s="95">
        <v>8</v>
      </c>
      <c r="E39" s="95">
        <v>10</v>
      </c>
      <c r="F39" s="96">
        <v>125</v>
      </c>
      <c r="G39" s="97"/>
      <c r="H39" s="191">
        <v>0.07</v>
      </c>
      <c r="I39" s="192">
        <v>0.055</v>
      </c>
      <c r="J39" s="192">
        <v>0.08</v>
      </c>
      <c r="K39" s="98">
        <v>145.45454545454547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28</v>
      </c>
      <c r="D41" s="87">
        <v>26</v>
      </c>
      <c r="E41" s="87">
        <v>34</v>
      </c>
      <c r="F41" s="88"/>
      <c r="G41" s="88"/>
      <c r="H41" s="190">
        <v>0.42</v>
      </c>
      <c r="I41" s="190">
        <v>0.78</v>
      </c>
      <c r="J41" s="190">
        <v>1.003</v>
      </c>
      <c r="K41" s="89"/>
    </row>
    <row r="42" spans="1:11" s="90" customFormat="1" ht="11.25" customHeight="1">
      <c r="A42" s="92" t="s">
        <v>31</v>
      </c>
      <c r="B42" s="86"/>
      <c r="C42" s="87">
        <v>2</v>
      </c>
      <c r="D42" s="87">
        <v>1</v>
      </c>
      <c r="E42" s="87">
        <v>3</v>
      </c>
      <c r="F42" s="88"/>
      <c r="G42" s="88"/>
      <c r="H42" s="190">
        <v>0.056</v>
      </c>
      <c r="I42" s="190">
        <v>0.112</v>
      </c>
      <c r="J42" s="190">
        <v>0.084</v>
      </c>
      <c r="K42" s="89"/>
    </row>
    <row r="43" spans="1:11" s="90" customFormat="1" ht="11.25" customHeight="1">
      <c r="A43" s="92" t="s">
        <v>32</v>
      </c>
      <c r="B43" s="86"/>
      <c r="C43" s="87">
        <v>47</v>
      </c>
      <c r="D43" s="87">
        <v>43</v>
      </c>
      <c r="E43" s="87">
        <v>42</v>
      </c>
      <c r="F43" s="88"/>
      <c r="G43" s="88"/>
      <c r="H43" s="190">
        <v>0.94</v>
      </c>
      <c r="I43" s="190">
        <v>0.86</v>
      </c>
      <c r="J43" s="190">
        <v>0.882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>
        <v>4</v>
      </c>
      <c r="D45" s="87">
        <v>10</v>
      </c>
      <c r="E45" s="87">
        <v>12</v>
      </c>
      <c r="F45" s="88"/>
      <c r="G45" s="88"/>
      <c r="H45" s="190">
        <v>0.102</v>
      </c>
      <c r="I45" s="190">
        <v>0.255</v>
      </c>
      <c r="J45" s="190">
        <v>0.396</v>
      </c>
      <c r="K45" s="89"/>
    </row>
    <row r="46" spans="1:11" s="90" customFormat="1" ht="11.25" customHeight="1">
      <c r="A46" s="92" t="s">
        <v>35</v>
      </c>
      <c r="B46" s="86"/>
      <c r="C46" s="87">
        <v>621</v>
      </c>
      <c r="D46" s="87">
        <v>422</v>
      </c>
      <c r="E46" s="87">
        <v>419</v>
      </c>
      <c r="F46" s="88"/>
      <c r="G46" s="88"/>
      <c r="H46" s="190">
        <v>21.735</v>
      </c>
      <c r="I46" s="190">
        <v>14.805</v>
      </c>
      <c r="J46" s="190">
        <v>14.246</v>
      </c>
      <c r="K46" s="89"/>
    </row>
    <row r="47" spans="1:11" s="90" customFormat="1" ht="11.25" customHeight="1">
      <c r="A47" s="92" t="s">
        <v>36</v>
      </c>
      <c r="B47" s="86"/>
      <c r="C47" s="87">
        <v>14</v>
      </c>
      <c r="D47" s="87">
        <v>14</v>
      </c>
      <c r="E47" s="87">
        <v>17</v>
      </c>
      <c r="F47" s="88"/>
      <c r="G47" s="88"/>
      <c r="H47" s="190">
        <v>0.42</v>
      </c>
      <c r="I47" s="190">
        <v>0.42</v>
      </c>
      <c r="J47" s="190">
        <v>0.51</v>
      </c>
      <c r="K47" s="89"/>
    </row>
    <row r="48" spans="1:11" s="90" customFormat="1" ht="11.25" customHeight="1">
      <c r="A48" s="92" t="s">
        <v>37</v>
      </c>
      <c r="B48" s="86"/>
      <c r="C48" s="87">
        <v>145</v>
      </c>
      <c r="D48" s="87">
        <v>142</v>
      </c>
      <c r="E48" s="87">
        <v>136</v>
      </c>
      <c r="F48" s="88"/>
      <c r="G48" s="88"/>
      <c r="H48" s="190">
        <v>6.525</v>
      </c>
      <c r="I48" s="190">
        <v>4.32</v>
      </c>
      <c r="J48" s="190">
        <v>6.12</v>
      </c>
      <c r="K48" s="89"/>
    </row>
    <row r="49" spans="1:11" s="90" customFormat="1" ht="11.25" customHeight="1">
      <c r="A49" s="92" t="s">
        <v>38</v>
      </c>
      <c r="B49" s="86"/>
      <c r="C49" s="87">
        <v>1</v>
      </c>
      <c r="D49" s="87"/>
      <c r="E49" s="87">
        <v>1</v>
      </c>
      <c r="F49" s="88"/>
      <c r="G49" s="88"/>
      <c r="H49" s="190">
        <v>0.02</v>
      </c>
      <c r="I49" s="190">
        <v>0.025</v>
      </c>
      <c r="J49" s="190">
        <v>0.025</v>
      </c>
      <c r="K49" s="89"/>
    </row>
    <row r="50" spans="1:11" s="81" customFormat="1" ht="11.25" customHeight="1">
      <c r="A50" s="99" t="s">
        <v>39</v>
      </c>
      <c r="B50" s="94"/>
      <c r="C50" s="95">
        <v>862</v>
      </c>
      <c r="D50" s="95">
        <v>658</v>
      </c>
      <c r="E50" s="95">
        <v>664</v>
      </c>
      <c r="F50" s="96">
        <v>100.91185410334346</v>
      </c>
      <c r="G50" s="97"/>
      <c r="H50" s="191">
        <v>30.218</v>
      </c>
      <c r="I50" s="192">
        <v>21.577</v>
      </c>
      <c r="J50" s="192">
        <v>23.266000000000002</v>
      </c>
      <c r="K50" s="98">
        <v>107.82777958010846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</v>
      </c>
      <c r="D52" s="95">
        <v>1</v>
      </c>
      <c r="E52" s="95">
        <v>1</v>
      </c>
      <c r="F52" s="96">
        <v>100</v>
      </c>
      <c r="G52" s="97"/>
      <c r="H52" s="191">
        <v>0.027</v>
      </c>
      <c r="I52" s="192">
        <v>0.068</v>
      </c>
      <c r="J52" s="192">
        <v>0.023</v>
      </c>
      <c r="K52" s="98">
        <v>33.8235294117647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>
        <v>1</v>
      </c>
      <c r="D55" s="87">
        <v>1</v>
      </c>
      <c r="E55" s="87">
        <v>2</v>
      </c>
      <c r="F55" s="88"/>
      <c r="G55" s="88"/>
      <c r="H55" s="190">
        <v>0.019</v>
      </c>
      <c r="I55" s="190">
        <v>0.019</v>
      </c>
      <c r="J55" s="190">
        <v>0.058</v>
      </c>
      <c r="K55" s="89"/>
    </row>
    <row r="56" spans="1:11" s="90" customFormat="1" ht="11.25" customHeight="1">
      <c r="A56" s="92" t="s">
        <v>43</v>
      </c>
      <c r="B56" s="86"/>
      <c r="C56" s="87">
        <v>2</v>
      </c>
      <c r="D56" s="87"/>
      <c r="E56" s="87">
        <v>7</v>
      </c>
      <c r="F56" s="88"/>
      <c r="G56" s="88"/>
      <c r="H56" s="190">
        <v>0.009</v>
      </c>
      <c r="I56" s="190"/>
      <c r="J56" s="190">
        <v>0.275</v>
      </c>
      <c r="K56" s="89"/>
    </row>
    <row r="57" spans="1:11" s="90" customFormat="1" ht="11.25" customHeight="1">
      <c r="A57" s="92" t="s">
        <v>44</v>
      </c>
      <c r="B57" s="86"/>
      <c r="C57" s="87">
        <v>6</v>
      </c>
      <c r="D57" s="87">
        <v>6</v>
      </c>
      <c r="E57" s="87">
        <v>4</v>
      </c>
      <c r="F57" s="88"/>
      <c r="G57" s="88"/>
      <c r="H57" s="190"/>
      <c r="I57" s="190">
        <v>0.036</v>
      </c>
      <c r="J57" s="190">
        <v>0.036</v>
      </c>
      <c r="K57" s="89"/>
    </row>
    <row r="58" spans="1:11" s="90" customFormat="1" ht="11.25" customHeight="1">
      <c r="A58" s="92" t="s">
        <v>45</v>
      </c>
      <c r="B58" s="86"/>
      <c r="C58" s="87">
        <v>21</v>
      </c>
      <c r="D58" s="87">
        <v>14</v>
      </c>
      <c r="E58" s="87">
        <v>10</v>
      </c>
      <c r="F58" s="88"/>
      <c r="G58" s="88"/>
      <c r="H58" s="190">
        <v>0.714</v>
      </c>
      <c r="I58" s="190">
        <v>0.63</v>
      </c>
      <c r="J58" s="190">
        <v>0.26</v>
      </c>
      <c r="K58" s="89"/>
    </row>
    <row r="59" spans="1:11" s="81" customFormat="1" ht="11.25" customHeight="1">
      <c r="A59" s="93" t="s">
        <v>46</v>
      </c>
      <c r="B59" s="94"/>
      <c r="C59" s="95">
        <v>30</v>
      </c>
      <c r="D59" s="95">
        <v>21</v>
      </c>
      <c r="E59" s="95">
        <v>23</v>
      </c>
      <c r="F59" s="96">
        <v>109.52380952380952</v>
      </c>
      <c r="G59" s="97"/>
      <c r="H59" s="191">
        <v>0.742</v>
      </c>
      <c r="I59" s="192">
        <v>0.685</v>
      </c>
      <c r="J59" s="192">
        <v>0.629</v>
      </c>
      <c r="K59" s="98">
        <v>91.82481751824817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50</v>
      </c>
      <c r="D61" s="87">
        <v>40</v>
      </c>
      <c r="E61" s="87">
        <v>25</v>
      </c>
      <c r="F61" s="88"/>
      <c r="G61" s="88"/>
      <c r="H61" s="190">
        <v>2.5</v>
      </c>
      <c r="I61" s="190">
        <v>1.1</v>
      </c>
      <c r="J61" s="190">
        <v>1.25</v>
      </c>
      <c r="K61" s="89"/>
    </row>
    <row r="62" spans="1:11" s="90" customFormat="1" ht="11.25" customHeight="1">
      <c r="A62" s="92" t="s">
        <v>48</v>
      </c>
      <c r="B62" s="86"/>
      <c r="C62" s="87">
        <v>42</v>
      </c>
      <c r="D62" s="87">
        <v>42</v>
      </c>
      <c r="E62" s="87">
        <v>25</v>
      </c>
      <c r="F62" s="88"/>
      <c r="G62" s="88"/>
      <c r="H62" s="190">
        <v>1.05</v>
      </c>
      <c r="I62" s="190">
        <v>1.05</v>
      </c>
      <c r="J62" s="190">
        <v>0.594</v>
      </c>
      <c r="K62" s="89"/>
    </row>
    <row r="63" spans="1:11" s="90" customFormat="1" ht="11.25" customHeight="1">
      <c r="A63" s="92" t="s">
        <v>49</v>
      </c>
      <c r="B63" s="86"/>
      <c r="C63" s="87">
        <v>36</v>
      </c>
      <c r="D63" s="87">
        <v>36</v>
      </c>
      <c r="E63" s="87">
        <v>37</v>
      </c>
      <c r="F63" s="88"/>
      <c r="G63" s="88"/>
      <c r="H63" s="190">
        <v>1.021</v>
      </c>
      <c r="I63" s="190">
        <v>1.021</v>
      </c>
      <c r="J63" s="190">
        <v>0.881</v>
      </c>
      <c r="K63" s="89"/>
    </row>
    <row r="64" spans="1:11" s="81" customFormat="1" ht="11.25" customHeight="1">
      <c r="A64" s="93" t="s">
        <v>50</v>
      </c>
      <c r="B64" s="94"/>
      <c r="C64" s="95">
        <v>128</v>
      </c>
      <c r="D64" s="95">
        <v>118</v>
      </c>
      <c r="E64" s="95">
        <v>87</v>
      </c>
      <c r="F64" s="96">
        <v>73.72881355932203</v>
      </c>
      <c r="G64" s="97"/>
      <c r="H64" s="191">
        <v>4.571</v>
      </c>
      <c r="I64" s="192">
        <v>3.1710000000000003</v>
      </c>
      <c r="J64" s="192">
        <v>2.7249999999999996</v>
      </c>
      <c r="K64" s="98">
        <v>85.93503626616207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35</v>
      </c>
      <c r="D66" s="95">
        <v>70</v>
      </c>
      <c r="E66" s="95">
        <v>70</v>
      </c>
      <c r="F66" s="96">
        <v>100</v>
      </c>
      <c r="G66" s="97"/>
      <c r="H66" s="191">
        <v>1.972</v>
      </c>
      <c r="I66" s="192">
        <v>2.065</v>
      </c>
      <c r="J66" s="192">
        <v>1.925</v>
      </c>
      <c r="K66" s="98">
        <v>93.22033898305085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</v>
      </c>
      <c r="D68" s="87">
        <v>2</v>
      </c>
      <c r="E68" s="87">
        <v>1</v>
      </c>
      <c r="F68" s="88"/>
      <c r="G68" s="88"/>
      <c r="H68" s="190">
        <v>0.061</v>
      </c>
      <c r="I68" s="190">
        <v>0.07</v>
      </c>
      <c r="J68" s="190">
        <v>0.03</v>
      </c>
      <c r="K68" s="89"/>
    </row>
    <row r="69" spans="1:11" s="90" customFormat="1" ht="11.25" customHeight="1">
      <c r="A69" s="92" t="s">
        <v>53</v>
      </c>
      <c r="B69" s="86"/>
      <c r="C69" s="87">
        <v>28</v>
      </c>
      <c r="D69" s="87">
        <v>26</v>
      </c>
      <c r="E69" s="87">
        <v>30</v>
      </c>
      <c r="F69" s="88"/>
      <c r="G69" s="88"/>
      <c r="H69" s="190">
        <v>1</v>
      </c>
      <c r="I69" s="190">
        <v>0.875</v>
      </c>
      <c r="J69" s="190">
        <v>1</v>
      </c>
      <c r="K69" s="89"/>
    </row>
    <row r="70" spans="1:11" s="81" customFormat="1" ht="11.25" customHeight="1">
      <c r="A70" s="93" t="s">
        <v>54</v>
      </c>
      <c r="B70" s="94"/>
      <c r="C70" s="95">
        <v>30</v>
      </c>
      <c r="D70" s="95">
        <v>28</v>
      </c>
      <c r="E70" s="95">
        <v>31</v>
      </c>
      <c r="F70" s="96">
        <v>110.71428571428571</v>
      </c>
      <c r="G70" s="97"/>
      <c r="H70" s="191">
        <v>1.061</v>
      </c>
      <c r="I70" s="192">
        <v>0.9450000000000001</v>
      </c>
      <c r="J70" s="192">
        <v>1.03</v>
      </c>
      <c r="K70" s="98">
        <v>108.99470899470899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15</v>
      </c>
      <c r="D72" s="87">
        <v>15</v>
      </c>
      <c r="E72" s="87">
        <v>18</v>
      </c>
      <c r="F72" s="88"/>
      <c r="G72" s="88"/>
      <c r="H72" s="190">
        <v>0.24</v>
      </c>
      <c r="I72" s="190">
        <v>0.24</v>
      </c>
      <c r="J72" s="190">
        <v>0.288</v>
      </c>
      <c r="K72" s="89"/>
    </row>
    <row r="73" spans="1:11" s="90" customFormat="1" ht="11.25" customHeight="1">
      <c r="A73" s="92" t="s">
        <v>56</v>
      </c>
      <c r="B73" s="86"/>
      <c r="C73" s="87">
        <v>390</v>
      </c>
      <c r="D73" s="87">
        <v>390</v>
      </c>
      <c r="E73" s="87">
        <v>450</v>
      </c>
      <c r="F73" s="88"/>
      <c r="G73" s="88"/>
      <c r="H73" s="190">
        <v>8.416</v>
      </c>
      <c r="I73" s="190">
        <v>8.52</v>
      </c>
      <c r="J73" s="190">
        <v>8.65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0.057</v>
      </c>
      <c r="I74" s="190">
        <v>0.057</v>
      </c>
      <c r="J74" s="190"/>
      <c r="K74" s="89"/>
    </row>
    <row r="75" spans="1:11" s="90" customFormat="1" ht="11.25" customHeight="1">
      <c r="A75" s="92" t="s">
        <v>58</v>
      </c>
      <c r="B75" s="86"/>
      <c r="C75" s="87">
        <v>13</v>
      </c>
      <c r="D75" s="87">
        <v>24</v>
      </c>
      <c r="E75" s="87">
        <v>20</v>
      </c>
      <c r="F75" s="88"/>
      <c r="G75" s="88"/>
      <c r="H75" s="190">
        <v>0.807</v>
      </c>
      <c r="I75" s="190">
        <v>0.771</v>
      </c>
      <c r="J75" s="190">
        <v>0.5</v>
      </c>
      <c r="K75" s="89"/>
    </row>
    <row r="76" spans="1:11" s="90" customFormat="1" ht="11.25" customHeight="1">
      <c r="A76" s="92" t="s">
        <v>59</v>
      </c>
      <c r="B76" s="86"/>
      <c r="C76" s="87">
        <v>60</v>
      </c>
      <c r="D76" s="87">
        <v>60</v>
      </c>
      <c r="E76" s="87">
        <v>48</v>
      </c>
      <c r="F76" s="88"/>
      <c r="G76" s="88"/>
      <c r="H76" s="190">
        <v>2.6</v>
      </c>
      <c r="I76" s="190">
        <v>2.6</v>
      </c>
      <c r="J76" s="190">
        <v>1.92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>
        <v>40</v>
      </c>
      <c r="D78" s="87">
        <v>40</v>
      </c>
      <c r="E78" s="87">
        <v>30</v>
      </c>
      <c r="F78" s="88"/>
      <c r="G78" s="88"/>
      <c r="H78" s="190">
        <v>1</v>
      </c>
      <c r="I78" s="190">
        <v>0.8</v>
      </c>
      <c r="J78" s="190">
        <v>0.6</v>
      </c>
      <c r="K78" s="89"/>
    </row>
    <row r="79" spans="1:11" s="90" customFormat="1" ht="11.25" customHeight="1">
      <c r="A79" s="92" t="s">
        <v>62</v>
      </c>
      <c r="B79" s="86"/>
      <c r="C79" s="87">
        <v>180</v>
      </c>
      <c r="D79" s="87">
        <v>180</v>
      </c>
      <c r="E79" s="87">
        <v>120</v>
      </c>
      <c r="F79" s="88"/>
      <c r="G79" s="88"/>
      <c r="H79" s="190">
        <v>7.2</v>
      </c>
      <c r="I79" s="190">
        <v>7.2</v>
      </c>
      <c r="J79" s="190">
        <v>4.2</v>
      </c>
      <c r="K79" s="89"/>
    </row>
    <row r="80" spans="1:11" s="81" customFormat="1" ht="11.25" customHeight="1">
      <c r="A80" s="99" t="s">
        <v>63</v>
      </c>
      <c r="B80" s="94"/>
      <c r="C80" s="95">
        <v>698</v>
      </c>
      <c r="D80" s="95">
        <v>709</v>
      </c>
      <c r="E80" s="95">
        <v>686</v>
      </c>
      <c r="F80" s="96">
        <v>96.75599435825106</v>
      </c>
      <c r="G80" s="97"/>
      <c r="H80" s="191">
        <v>20.32</v>
      </c>
      <c r="I80" s="192">
        <v>20.188000000000002</v>
      </c>
      <c r="J80" s="192">
        <v>16.158</v>
      </c>
      <c r="K80" s="98">
        <v>80.03764612641173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95</v>
      </c>
      <c r="D82" s="87">
        <v>89</v>
      </c>
      <c r="E82" s="87">
        <v>87</v>
      </c>
      <c r="F82" s="88"/>
      <c r="G82" s="88"/>
      <c r="H82" s="190">
        <v>1.966</v>
      </c>
      <c r="I82" s="190">
        <v>1.966</v>
      </c>
      <c r="J82" s="190">
        <v>1.912</v>
      </c>
      <c r="K82" s="89"/>
    </row>
    <row r="83" spans="1:11" s="90" customFormat="1" ht="11.25" customHeight="1">
      <c r="A83" s="92" t="s">
        <v>65</v>
      </c>
      <c r="B83" s="86"/>
      <c r="C83" s="87">
        <v>124</v>
      </c>
      <c r="D83" s="87">
        <v>134</v>
      </c>
      <c r="E83" s="87">
        <v>159</v>
      </c>
      <c r="F83" s="88"/>
      <c r="G83" s="88"/>
      <c r="H83" s="190">
        <v>2.95</v>
      </c>
      <c r="I83" s="190">
        <v>2.95</v>
      </c>
      <c r="J83" s="190">
        <v>3.495</v>
      </c>
      <c r="K83" s="89"/>
    </row>
    <row r="84" spans="1:11" s="81" customFormat="1" ht="11.25" customHeight="1">
      <c r="A84" s="93" t="s">
        <v>66</v>
      </c>
      <c r="B84" s="94"/>
      <c r="C84" s="95">
        <v>219</v>
      </c>
      <c r="D84" s="95">
        <v>223</v>
      </c>
      <c r="E84" s="95">
        <v>246</v>
      </c>
      <c r="F84" s="96">
        <v>110.31390134529148</v>
      </c>
      <c r="G84" s="97"/>
      <c r="H84" s="191">
        <v>4.916</v>
      </c>
      <c r="I84" s="192">
        <v>4.916</v>
      </c>
      <c r="J84" s="192">
        <v>5.407</v>
      </c>
      <c r="K84" s="98">
        <v>109.98779495524818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2977</v>
      </c>
      <c r="D87" s="106">
        <v>2592</v>
      </c>
      <c r="E87" s="106">
        <v>2438</v>
      </c>
      <c r="F87" s="107">
        <v>94.05864197530865</v>
      </c>
      <c r="G87" s="97"/>
      <c r="H87" s="195">
        <v>84.37299999999999</v>
      </c>
      <c r="I87" s="196">
        <v>70.238</v>
      </c>
      <c r="J87" s="196">
        <v>64.953</v>
      </c>
      <c r="K87" s="107">
        <v>92.4755830177397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109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1.2</v>
      </c>
      <c r="I36" s="190">
        <v>1.204</v>
      </c>
      <c r="J36" s="190">
        <v>2.701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1.2</v>
      </c>
      <c r="I37" s="192">
        <v>1.204</v>
      </c>
      <c r="J37" s="192">
        <v>2.701</v>
      </c>
      <c r="K37" s="98">
        <v>224.3355481727575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6.18</v>
      </c>
      <c r="I61" s="190">
        <v>5.806</v>
      </c>
      <c r="J61" s="190">
        <v>3.775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1.869</v>
      </c>
      <c r="I62" s="190">
        <v>1.066</v>
      </c>
      <c r="J62" s="190">
        <v>1.016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127.219</v>
      </c>
      <c r="I63" s="190">
        <v>85.491</v>
      </c>
      <c r="J63" s="190">
        <v>63.144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135.268</v>
      </c>
      <c r="I64" s="192">
        <v>92.363</v>
      </c>
      <c r="J64" s="192">
        <v>67.935</v>
      </c>
      <c r="K64" s="98">
        <v>73.55217998549203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1.775</v>
      </c>
      <c r="I66" s="192">
        <v>1.36</v>
      </c>
      <c r="J66" s="192">
        <v>1.32</v>
      </c>
      <c r="K66" s="98">
        <v>97.05882352941175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1.55</v>
      </c>
      <c r="I72" s="190">
        <v>0.785</v>
      </c>
      <c r="J72" s="190">
        <v>0.931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1.014</v>
      </c>
      <c r="I73" s="190">
        <v>2.261</v>
      </c>
      <c r="J73" s="190">
        <v>3.684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6.404</v>
      </c>
      <c r="I76" s="190">
        <v>2.122</v>
      </c>
      <c r="J76" s="190">
        <v>2.283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0.812</v>
      </c>
      <c r="I78" s="190">
        <v>0.447</v>
      </c>
      <c r="J78" s="190">
        <v>0.644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0.547</v>
      </c>
      <c r="I79" s="190">
        <v>0.46</v>
      </c>
      <c r="J79" s="190">
        <v>0.172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10.327</v>
      </c>
      <c r="I80" s="192">
        <v>6.075</v>
      </c>
      <c r="J80" s="192">
        <v>7.7139999999999995</v>
      </c>
      <c r="K80" s="98">
        <v>126.97942386831275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0.245</v>
      </c>
      <c r="I82" s="190">
        <v>0.221</v>
      </c>
      <c r="J82" s="190">
        <v>0.221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0.26</v>
      </c>
      <c r="I83" s="190">
        <v>0.268</v>
      </c>
      <c r="J83" s="190">
        <v>0.268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0.505</v>
      </c>
      <c r="I84" s="192">
        <v>0.489</v>
      </c>
      <c r="J84" s="192">
        <v>0.489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149.075</v>
      </c>
      <c r="I87" s="196">
        <v>101.491</v>
      </c>
      <c r="J87" s="196">
        <v>80.15899999999999</v>
      </c>
      <c r="K87" s="107">
        <v>78.9813875121932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24</v>
      </c>
      <c r="I9" s="190">
        <v>17.616</v>
      </c>
      <c r="J9" s="190">
        <v>22.04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18.5</v>
      </c>
      <c r="I10" s="190">
        <v>13.963</v>
      </c>
      <c r="J10" s="190">
        <v>16.65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11.5</v>
      </c>
      <c r="I11" s="190">
        <v>6.973</v>
      </c>
      <c r="J11" s="190">
        <v>11.155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6.5</v>
      </c>
      <c r="I12" s="190">
        <v>9.84</v>
      </c>
      <c r="J12" s="190">
        <v>5.918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60.5</v>
      </c>
      <c r="I13" s="192">
        <v>48.391999999999996</v>
      </c>
      <c r="J13" s="192">
        <v>55.763</v>
      </c>
      <c r="K13" s="98">
        <v>115.23185650520749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3</v>
      </c>
      <c r="I15" s="192">
        <v>1.095</v>
      </c>
      <c r="J15" s="192">
        <v>1.5</v>
      </c>
      <c r="K15" s="98">
        <v>136.986301369863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>
        <v>0.084</v>
      </c>
      <c r="I17" s="192">
        <v>0.065</v>
      </c>
      <c r="J17" s="192">
        <v>0.209</v>
      </c>
      <c r="K17" s="98">
        <v>321.5384615384615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>
        <v>0.553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1</v>
      </c>
      <c r="I20" s="190">
        <v>1.272</v>
      </c>
      <c r="J20" s="190">
        <v>1.2</v>
      </c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1.8</v>
      </c>
      <c r="I21" s="190">
        <v>1.517</v>
      </c>
      <c r="J21" s="190">
        <v>1.5</v>
      </c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2.8</v>
      </c>
      <c r="I22" s="192">
        <v>3.342</v>
      </c>
      <c r="J22" s="192">
        <v>2.7</v>
      </c>
      <c r="K22" s="98">
        <v>80.78994614003591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9.079</v>
      </c>
      <c r="I24" s="192">
        <v>5.903</v>
      </c>
      <c r="J24" s="192">
        <v>7.497</v>
      </c>
      <c r="K24" s="98">
        <v>127.00321870235476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13</v>
      </c>
      <c r="I26" s="192">
        <v>8.653</v>
      </c>
      <c r="J26" s="192">
        <v>11</v>
      </c>
      <c r="K26" s="98">
        <v>127.12354096845024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14.12</v>
      </c>
      <c r="I28" s="190">
        <v>13.922</v>
      </c>
      <c r="J28" s="190">
        <v>12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>
        <v>6.174</v>
      </c>
      <c r="J29" s="190">
        <v>5.5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58</v>
      </c>
      <c r="I30" s="190">
        <v>46.522</v>
      </c>
      <c r="J30" s="190">
        <v>61.055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72.12</v>
      </c>
      <c r="I31" s="192">
        <v>66.618</v>
      </c>
      <c r="J31" s="192">
        <v>78.555</v>
      </c>
      <c r="K31" s="98">
        <v>117.9185805638116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0.651</v>
      </c>
      <c r="I33" s="190">
        <v>0.547</v>
      </c>
      <c r="J33" s="190">
        <v>0.55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84.28</v>
      </c>
      <c r="I34" s="190">
        <v>88.167</v>
      </c>
      <c r="J34" s="190">
        <v>88.57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186.82</v>
      </c>
      <c r="I35" s="190">
        <v>128.079</v>
      </c>
      <c r="J35" s="190">
        <v>175.96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1.15</v>
      </c>
      <c r="I36" s="190">
        <v>0.583</v>
      </c>
      <c r="J36" s="190">
        <v>0.583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272.90099999999995</v>
      </c>
      <c r="I37" s="192">
        <v>217.376</v>
      </c>
      <c r="J37" s="192">
        <v>265.663</v>
      </c>
      <c r="K37" s="98">
        <v>122.21358383630209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0.23</v>
      </c>
      <c r="I39" s="192">
        <v>0.22</v>
      </c>
      <c r="J39" s="192">
        <v>0.2</v>
      </c>
      <c r="K39" s="98">
        <v>90.9090909090909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0.06</v>
      </c>
      <c r="I41" s="190">
        <v>0.109</v>
      </c>
      <c r="J41" s="190">
        <v>0.12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3.45</v>
      </c>
      <c r="I42" s="190">
        <v>4.5</v>
      </c>
      <c r="J42" s="190">
        <v>0.95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4.625</v>
      </c>
      <c r="I43" s="190">
        <v>2.682</v>
      </c>
      <c r="J43" s="190">
        <v>7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0.163</v>
      </c>
      <c r="I44" s="190">
        <v>0.175</v>
      </c>
      <c r="J44" s="190">
        <v>0.151</v>
      </c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0.01</v>
      </c>
      <c r="I45" s="190">
        <v>0.009</v>
      </c>
      <c r="J45" s="190">
        <v>0.015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0.05</v>
      </c>
      <c r="I46" s="190">
        <v>0.045</v>
      </c>
      <c r="J46" s="190">
        <v>0.044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28.4</v>
      </c>
      <c r="I47" s="190">
        <v>40</v>
      </c>
      <c r="J47" s="190">
        <v>38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0.295</v>
      </c>
      <c r="I48" s="190">
        <v>0.526</v>
      </c>
      <c r="J48" s="190">
        <v>0.45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2.016</v>
      </c>
      <c r="I49" s="190">
        <v>3.175</v>
      </c>
      <c r="J49" s="190">
        <v>3.225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39.068999999999996</v>
      </c>
      <c r="I50" s="192">
        <v>51.221000000000004</v>
      </c>
      <c r="J50" s="192">
        <v>49.955000000000005</v>
      </c>
      <c r="K50" s="98">
        <v>97.5283575096152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0.151</v>
      </c>
      <c r="I52" s="192">
        <v>0.229</v>
      </c>
      <c r="J52" s="192">
        <v>0.042</v>
      </c>
      <c r="K52" s="98">
        <v>18.34061135371179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0.5</v>
      </c>
      <c r="I54" s="190">
        <v>0.48</v>
      </c>
      <c r="J54" s="190">
        <v>0.55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0.042</v>
      </c>
      <c r="I55" s="190">
        <v>0.036</v>
      </c>
      <c r="J55" s="190">
        <v>0.033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0.26</v>
      </c>
      <c r="I56" s="190">
        <v>0.215</v>
      </c>
      <c r="J56" s="190">
        <v>0.195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0.098</v>
      </c>
      <c r="I57" s="190">
        <v>0.042</v>
      </c>
      <c r="J57" s="190">
        <v>0.075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0.111</v>
      </c>
      <c r="I58" s="190">
        <v>0.096</v>
      </c>
      <c r="J58" s="190">
        <v>0.072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1.0110000000000001</v>
      </c>
      <c r="I59" s="192">
        <v>0.869</v>
      </c>
      <c r="J59" s="192">
        <v>0.9249999999999999</v>
      </c>
      <c r="K59" s="98">
        <v>106.44418872266974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4.899</v>
      </c>
      <c r="I61" s="190">
        <v>3.152</v>
      </c>
      <c r="J61" s="190">
        <v>5.875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0.582</v>
      </c>
      <c r="I62" s="190">
        <v>0.385</v>
      </c>
      <c r="J62" s="190">
        <v>0.328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0.62</v>
      </c>
      <c r="I63" s="190">
        <v>0.786</v>
      </c>
      <c r="J63" s="190">
        <v>0.718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6.101</v>
      </c>
      <c r="I64" s="192">
        <v>4.323</v>
      </c>
      <c r="J64" s="192">
        <v>6.921</v>
      </c>
      <c r="K64" s="98">
        <v>160.09715475364328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1.428</v>
      </c>
      <c r="I66" s="192">
        <v>0.915</v>
      </c>
      <c r="J66" s="192">
        <v>0.5</v>
      </c>
      <c r="K66" s="98">
        <v>54.6448087431694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0.26</v>
      </c>
      <c r="I68" s="190">
        <v>0.51</v>
      </c>
      <c r="J68" s="190">
        <v>0.5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0.24</v>
      </c>
      <c r="I69" s="190">
        <v>0.39</v>
      </c>
      <c r="J69" s="190">
        <v>0.34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0.5</v>
      </c>
      <c r="I70" s="192">
        <v>0.9</v>
      </c>
      <c r="J70" s="192">
        <v>0.8400000000000001</v>
      </c>
      <c r="K70" s="98">
        <v>93.33333333333334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0.322</v>
      </c>
      <c r="I72" s="190">
        <v>0.273</v>
      </c>
      <c r="J72" s="190">
        <v>0.286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0.135</v>
      </c>
      <c r="I73" s="190">
        <v>0.135</v>
      </c>
      <c r="J73" s="190">
        <v>0.13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0.03</v>
      </c>
      <c r="I74" s="190">
        <v>0.037</v>
      </c>
      <c r="J74" s="190">
        <v>0.01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5.047</v>
      </c>
      <c r="I75" s="190">
        <v>5.947</v>
      </c>
      <c r="J75" s="190">
        <v>4.742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0.084</v>
      </c>
      <c r="I76" s="190">
        <v>0.05</v>
      </c>
      <c r="J76" s="190">
        <v>0.048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0.483</v>
      </c>
      <c r="I77" s="190">
        <v>0.468</v>
      </c>
      <c r="J77" s="190">
        <v>0.468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0.5</v>
      </c>
      <c r="I78" s="190">
        <v>0.375</v>
      </c>
      <c r="J78" s="190">
        <v>0.45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0.005</v>
      </c>
      <c r="I79" s="190">
        <v>0.004</v>
      </c>
      <c r="J79" s="190">
        <v>0.005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6.605999999999999</v>
      </c>
      <c r="I80" s="192">
        <v>7.289</v>
      </c>
      <c r="J80" s="192">
        <v>6.139</v>
      </c>
      <c r="K80" s="98">
        <v>84.22280148168473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1.365</v>
      </c>
      <c r="I82" s="190">
        <v>1.413</v>
      </c>
      <c r="J82" s="190">
        <v>1.399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0.974</v>
      </c>
      <c r="I83" s="190">
        <v>0.994</v>
      </c>
      <c r="J83" s="190">
        <v>0.944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2.339</v>
      </c>
      <c r="I84" s="192">
        <v>2.407</v>
      </c>
      <c r="J84" s="192">
        <v>2.343</v>
      </c>
      <c r="K84" s="98">
        <v>97.34108849189863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490.919</v>
      </c>
      <c r="I87" s="196">
        <v>419.81699999999995</v>
      </c>
      <c r="J87" s="196">
        <v>490.752</v>
      </c>
      <c r="K87" s="107">
        <v>116.89664782512382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3.8</v>
      </c>
      <c r="I9" s="190">
        <v>3.842</v>
      </c>
      <c r="J9" s="190">
        <v>3.49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1.75</v>
      </c>
      <c r="I10" s="190">
        <v>1.582</v>
      </c>
      <c r="J10" s="190">
        <v>1.662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2.5</v>
      </c>
      <c r="I11" s="190">
        <v>3.16</v>
      </c>
      <c r="J11" s="190">
        <v>2.425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1.9</v>
      </c>
      <c r="I12" s="190">
        <v>1.653</v>
      </c>
      <c r="J12" s="190">
        <v>1.73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9.950000000000001</v>
      </c>
      <c r="I13" s="192">
        <v>10.237</v>
      </c>
      <c r="J13" s="192">
        <v>9.307</v>
      </c>
      <c r="K13" s="98">
        <v>90.91530721891179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0.23</v>
      </c>
      <c r="I15" s="192">
        <v>0.234</v>
      </c>
      <c r="J15" s="192">
        <v>0.25</v>
      </c>
      <c r="K15" s="98">
        <v>106.83760683760683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>
        <v>0.074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0.27</v>
      </c>
      <c r="I20" s="190">
        <v>0.181</v>
      </c>
      <c r="J20" s="190">
        <v>0.28</v>
      </c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0.79</v>
      </c>
      <c r="I21" s="190">
        <v>0.448</v>
      </c>
      <c r="J21" s="190">
        <v>0.65</v>
      </c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1.06</v>
      </c>
      <c r="I22" s="192">
        <v>0.7030000000000001</v>
      </c>
      <c r="J22" s="192">
        <v>0.93</v>
      </c>
      <c r="K22" s="98">
        <v>132.29018492176385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15.874</v>
      </c>
      <c r="I24" s="192">
        <v>12.249</v>
      </c>
      <c r="J24" s="192">
        <v>17.95</v>
      </c>
      <c r="K24" s="98">
        <v>146.5425749040738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55</v>
      </c>
      <c r="I26" s="192">
        <v>40.432</v>
      </c>
      <c r="J26" s="192">
        <v>44</v>
      </c>
      <c r="K26" s="98">
        <v>108.82469331222794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16.8</v>
      </c>
      <c r="I28" s="190">
        <v>21.189</v>
      </c>
      <c r="J28" s="190">
        <v>25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>
        <v>0.023</v>
      </c>
      <c r="J29" s="190">
        <v>0.12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27.5</v>
      </c>
      <c r="I30" s="190">
        <v>22.46</v>
      </c>
      <c r="J30" s="190">
        <v>21.444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44.3</v>
      </c>
      <c r="I31" s="192">
        <v>43.672</v>
      </c>
      <c r="J31" s="192">
        <v>46.564</v>
      </c>
      <c r="K31" s="98">
        <v>106.62209195823411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0.365</v>
      </c>
      <c r="I33" s="190">
        <v>0.28</v>
      </c>
      <c r="J33" s="190">
        <v>0.31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3.39</v>
      </c>
      <c r="I34" s="190">
        <v>2.666</v>
      </c>
      <c r="J34" s="190">
        <v>3.19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114.15</v>
      </c>
      <c r="I35" s="190">
        <v>92.152</v>
      </c>
      <c r="J35" s="190">
        <v>121.83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0.63</v>
      </c>
      <c r="I36" s="190">
        <v>0.566</v>
      </c>
      <c r="J36" s="190">
        <v>0.566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118.535</v>
      </c>
      <c r="I37" s="192">
        <v>95.664</v>
      </c>
      <c r="J37" s="192">
        <v>125.896</v>
      </c>
      <c r="K37" s="98">
        <v>131.6022746278642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0.1</v>
      </c>
      <c r="I39" s="192">
        <v>0.125</v>
      </c>
      <c r="J39" s="192">
        <v>0.11</v>
      </c>
      <c r="K39" s="98">
        <v>88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0.003</v>
      </c>
      <c r="I41" s="190">
        <v>0.003</v>
      </c>
      <c r="J41" s="190">
        <v>0.005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0.25</v>
      </c>
      <c r="I42" s="190">
        <v>0.5</v>
      </c>
      <c r="J42" s="190">
        <v>0.09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14.479</v>
      </c>
      <c r="I43" s="190">
        <v>11.467</v>
      </c>
      <c r="J43" s="190">
        <v>14.5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0.003</v>
      </c>
      <c r="I45" s="190">
        <v>0.003</v>
      </c>
      <c r="J45" s="190">
        <v>0.005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0.01</v>
      </c>
      <c r="I46" s="190">
        <v>0.008</v>
      </c>
      <c r="J46" s="190">
        <v>0.008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0.002</v>
      </c>
      <c r="I48" s="190">
        <v>0.002</v>
      </c>
      <c r="J48" s="190">
        <v>0.002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0.516</v>
      </c>
      <c r="I49" s="190">
        <v>0.732</v>
      </c>
      <c r="J49" s="190">
        <v>0.72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15.263</v>
      </c>
      <c r="I50" s="192">
        <v>12.715</v>
      </c>
      <c r="J50" s="192">
        <v>15.330000000000002</v>
      </c>
      <c r="K50" s="98">
        <v>120.56626032245381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0.055</v>
      </c>
      <c r="I52" s="192">
        <v>0.053</v>
      </c>
      <c r="J52" s="192">
        <v>0.05</v>
      </c>
      <c r="K52" s="98">
        <v>94.33962264150944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0.56</v>
      </c>
      <c r="I54" s="190">
        <v>0.532</v>
      </c>
      <c r="J54" s="190">
        <v>0.81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0.02</v>
      </c>
      <c r="I55" s="190">
        <v>0.019</v>
      </c>
      <c r="J55" s="190">
        <v>0.019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0.025</v>
      </c>
      <c r="I56" s="190">
        <v>0.022</v>
      </c>
      <c r="J56" s="190">
        <v>0.02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0.015</v>
      </c>
      <c r="I57" s="190">
        <v>0.002</v>
      </c>
      <c r="J57" s="190">
        <v>0.011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0.031</v>
      </c>
      <c r="I58" s="190">
        <v>0.028</v>
      </c>
      <c r="J58" s="190">
        <v>0.027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0.6510000000000001</v>
      </c>
      <c r="I59" s="192">
        <v>0.6030000000000001</v>
      </c>
      <c r="J59" s="192">
        <v>0.8870000000000001</v>
      </c>
      <c r="K59" s="98">
        <v>147.09784411276948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1.733</v>
      </c>
      <c r="I61" s="190">
        <v>1.362</v>
      </c>
      <c r="J61" s="190">
        <v>2.154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1.513</v>
      </c>
      <c r="I62" s="190">
        <v>1.032</v>
      </c>
      <c r="J62" s="190">
        <v>0.877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0.431</v>
      </c>
      <c r="I63" s="190">
        <v>0.236</v>
      </c>
      <c r="J63" s="190">
        <v>0.216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3.677</v>
      </c>
      <c r="I64" s="192">
        <v>2.63</v>
      </c>
      <c r="J64" s="192">
        <v>3.247</v>
      </c>
      <c r="K64" s="98">
        <v>123.46007604562737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27.95</v>
      </c>
      <c r="I66" s="192">
        <v>16.662</v>
      </c>
      <c r="J66" s="192">
        <v>22</v>
      </c>
      <c r="K66" s="98">
        <v>132.03697035169847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6.57</v>
      </c>
      <c r="I68" s="190">
        <v>4.393</v>
      </c>
      <c r="J68" s="190">
        <v>4.2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0.93</v>
      </c>
      <c r="I69" s="190">
        <v>0.807</v>
      </c>
      <c r="J69" s="190">
        <v>0.8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7.5</v>
      </c>
      <c r="I70" s="192">
        <v>5.2</v>
      </c>
      <c r="J70" s="192">
        <v>5</v>
      </c>
      <c r="K70" s="98">
        <v>96.15384615384615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0.255</v>
      </c>
      <c r="I72" s="190">
        <v>0.277</v>
      </c>
      <c r="J72" s="190">
        <v>0.285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0.308</v>
      </c>
      <c r="I73" s="190">
        <v>0.311</v>
      </c>
      <c r="J73" s="190">
        <v>0.3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0.03</v>
      </c>
      <c r="I74" s="190">
        <v>0.03</v>
      </c>
      <c r="J74" s="190">
        <v>0.01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4.331</v>
      </c>
      <c r="I75" s="190">
        <v>4.274</v>
      </c>
      <c r="J75" s="190">
        <v>3.757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0.309</v>
      </c>
      <c r="I76" s="190">
        <v>0.2</v>
      </c>
      <c r="J76" s="190">
        <v>0.2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0.248</v>
      </c>
      <c r="I77" s="190">
        <v>0.265</v>
      </c>
      <c r="J77" s="190">
        <v>0.265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0.59</v>
      </c>
      <c r="I78" s="190">
        <v>0.523</v>
      </c>
      <c r="J78" s="190">
        <v>0.5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0.046</v>
      </c>
      <c r="I79" s="190">
        <v>0.032</v>
      </c>
      <c r="J79" s="190">
        <v>0.028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6.117000000000001</v>
      </c>
      <c r="I80" s="192">
        <v>5.912</v>
      </c>
      <c r="J80" s="192">
        <v>5.345</v>
      </c>
      <c r="K80" s="98">
        <v>90.40933694181327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1.43</v>
      </c>
      <c r="I82" s="190">
        <v>1.434</v>
      </c>
      <c r="J82" s="190">
        <v>1.416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0.434</v>
      </c>
      <c r="I83" s="190">
        <v>0.449</v>
      </c>
      <c r="J83" s="190">
        <v>0.449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1.8639999999999999</v>
      </c>
      <c r="I84" s="192">
        <v>1.883</v>
      </c>
      <c r="J84" s="192">
        <v>1.865</v>
      </c>
      <c r="K84" s="98">
        <v>99.04407859798194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308.12600000000003</v>
      </c>
      <c r="I87" s="196">
        <v>248.97400000000002</v>
      </c>
      <c r="J87" s="196">
        <v>298.73100000000005</v>
      </c>
      <c r="K87" s="107">
        <v>119.9848176918072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6.218</v>
      </c>
      <c r="I9" s="190">
        <v>4.179</v>
      </c>
      <c r="J9" s="190">
        <v>2.4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1.012</v>
      </c>
      <c r="I10" s="190">
        <v>0.796</v>
      </c>
      <c r="J10" s="190">
        <v>1.14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2.272</v>
      </c>
      <c r="I11" s="190">
        <v>1.97</v>
      </c>
      <c r="J11" s="190">
        <v>2.1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1.8</v>
      </c>
      <c r="I12" s="190">
        <v>1.235</v>
      </c>
      <c r="J12" s="190">
        <v>1.75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11.302000000000001</v>
      </c>
      <c r="I13" s="192">
        <v>8.18</v>
      </c>
      <c r="J13" s="192">
        <v>7.390000000000001</v>
      </c>
      <c r="K13" s="98">
        <v>90.34229828850856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0.175</v>
      </c>
      <c r="I15" s="192">
        <v>0.14</v>
      </c>
      <c r="J15" s="192">
        <v>0.14</v>
      </c>
      <c r="K15" s="98">
        <v>100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0.022</v>
      </c>
      <c r="I19" s="190">
        <v>0.02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0.048</v>
      </c>
      <c r="I20" s="190">
        <v>0.06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0.059</v>
      </c>
      <c r="I21" s="190">
        <v>0.048</v>
      </c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0.129</v>
      </c>
      <c r="I22" s="192">
        <v>0.128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5.983</v>
      </c>
      <c r="I24" s="192">
        <v>6.268</v>
      </c>
      <c r="J24" s="192">
        <v>6.268</v>
      </c>
      <c r="K24" s="98">
        <v>100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8.418</v>
      </c>
      <c r="I26" s="192">
        <v>6.402</v>
      </c>
      <c r="J26" s="192">
        <v>7.5</v>
      </c>
      <c r="K26" s="98">
        <v>117.15089034676663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62.15</v>
      </c>
      <c r="I28" s="190">
        <v>58.467</v>
      </c>
      <c r="J28" s="190">
        <v>136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22.927</v>
      </c>
      <c r="I29" s="190">
        <v>10.465</v>
      </c>
      <c r="J29" s="190">
        <v>23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67.281</v>
      </c>
      <c r="I30" s="190">
        <v>48.182</v>
      </c>
      <c r="J30" s="190">
        <v>63.676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152.358</v>
      </c>
      <c r="I31" s="192">
        <v>117.114</v>
      </c>
      <c r="J31" s="192">
        <v>222.676</v>
      </c>
      <c r="K31" s="98">
        <v>190.1361066994552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3.933</v>
      </c>
      <c r="I33" s="190">
        <v>2.432</v>
      </c>
      <c r="J33" s="190">
        <v>2.19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1.321</v>
      </c>
      <c r="I34" s="190">
        <v>1.196</v>
      </c>
      <c r="J34" s="190">
        <v>1.18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179.006</v>
      </c>
      <c r="I35" s="190">
        <v>107.298</v>
      </c>
      <c r="J35" s="190">
        <v>214.18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14.131</v>
      </c>
      <c r="I36" s="190">
        <v>5.896</v>
      </c>
      <c r="J36" s="190">
        <v>16.81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198.391</v>
      </c>
      <c r="I37" s="192">
        <v>116.822</v>
      </c>
      <c r="J37" s="192">
        <v>234.36</v>
      </c>
      <c r="K37" s="98">
        <v>200.61289825546558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0.146</v>
      </c>
      <c r="I39" s="192">
        <v>0.149</v>
      </c>
      <c r="J39" s="192">
        <v>0.135</v>
      </c>
      <c r="K39" s="98">
        <v>90.60402684563759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0.061</v>
      </c>
      <c r="I41" s="190">
        <v>0.05</v>
      </c>
      <c r="J41" s="190">
        <v>0.048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0.001</v>
      </c>
      <c r="I42" s="190">
        <v>0.001</v>
      </c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0.006</v>
      </c>
      <c r="I43" s="190">
        <v>0.002</v>
      </c>
      <c r="J43" s="190">
        <v>0.005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0.03</v>
      </c>
      <c r="I45" s="190">
        <v>0.015</v>
      </c>
      <c r="J45" s="190">
        <v>0.035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0.018</v>
      </c>
      <c r="I49" s="190"/>
      <c r="J49" s="190">
        <v>0.002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0.116</v>
      </c>
      <c r="I50" s="192">
        <v>0.068</v>
      </c>
      <c r="J50" s="192">
        <v>0.09</v>
      </c>
      <c r="K50" s="98">
        <v>132.35294117647058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0.058</v>
      </c>
      <c r="I52" s="192">
        <v>0.089</v>
      </c>
      <c r="J52" s="192">
        <v>0.036</v>
      </c>
      <c r="K52" s="98">
        <v>40.44943820224719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47.9</v>
      </c>
      <c r="I54" s="190">
        <v>27.469</v>
      </c>
      <c r="J54" s="190">
        <v>51.16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0.067</v>
      </c>
      <c r="I55" s="190">
        <v>0.083</v>
      </c>
      <c r="J55" s="190">
        <v>0.074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0.042</v>
      </c>
      <c r="I56" s="190">
        <v>0.035</v>
      </c>
      <c r="J56" s="190">
        <v>0.042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0.293</v>
      </c>
      <c r="I58" s="190">
        <v>0.131</v>
      </c>
      <c r="J58" s="190">
        <v>0.088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48.302</v>
      </c>
      <c r="I59" s="192">
        <v>27.718</v>
      </c>
      <c r="J59" s="192">
        <v>51.364</v>
      </c>
      <c r="K59" s="98">
        <v>185.3091853669096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2.39</v>
      </c>
      <c r="I61" s="190">
        <v>0.866</v>
      </c>
      <c r="J61" s="190">
        <v>3.017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1.748</v>
      </c>
      <c r="I62" s="190">
        <v>2.01</v>
      </c>
      <c r="J62" s="190">
        <v>1.801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11.13</v>
      </c>
      <c r="I63" s="190">
        <v>14.888</v>
      </c>
      <c r="J63" s="190">
        <v>10.379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15.268</v>
      </c>
      <c r="I64" s="192">
        <v>17.764</v>
      </c>
      <c r="J64" s="192">
        <v>15.197</v>
      </c>
      <c r="K64" s="98">
        <v>85.54942580499886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209.662</v>
      </c>
      <c r="I66" s="192">
        <v>190.195</v>
      </c>
      <c r="J66" s="192">
        <v>214.702</v>
      </c>
      <c r="K66" s="98">
        <v>112.88519677173429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47.271</v>
      </c>
      <c r="I68" s="190">
        <v>34.774</v>
      </c>
      <c r="J68" s="190">
        <v>42.7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9.385</v>
      </c>
      <c r="I69" s="190">
        <v>8.127</v>
      </c>
      <c r="J69" s="190">
        <v>10.5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56.656</v>
      </c>
      <c r="I70" s="192">
        <v>42.901</v>
      </c>
      <c r="J70" s="192">
        <v>53.2</v>
      </c>
      <c r="K70" s="98">
        <v>124.00643341647047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4.369</v>
      </c>
      <c r="I72" s="190">
        <v>3.617</v>
      </c>
      <c r="J72" s="190">
        <v>2.657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0.565</v>
      </c>
      <c r="I73" s="190">
        <v>0.532</v>
      </c>
      <c r="J73" s="190">
        <v>0.565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0.432</v>
      </c>
      <c r="I74" s="190">
        <v>0.48</v>
      </c>
      <c r="J74" s="190">
        <v>0.8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11.434</v>
      </c>
      <c r="I75" s="190">
        <v>8.403</v>
      </c>
      <c r="J75" s="190">
        <v>7.504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8.37</v>
      </c>
      <c r="I76" s="190">
        <v>7.92</v>
      </c>
      <c r="J76" s="190">
        <v>7.02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0.896</v>
      </c>
      <c r="I77" s="190">
        <v>0.901</v>
      </c>
      <c r="J77" s="190">
        <v>0.901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0.524</v>
      </c>
      <c r="I78" s="190">
        <v>0.498</v>
      </c>
      <c r="J78" s="190">
        <v>0.39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8.842</v>
      </c>
      <c r="I79" s="190">
        <v>10.489</v>
      </c>
      <c r="J79" s="190">
        <v>7.2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35.431999999999995</v>
      </c>
      <c r="I80" s="192">
        <v>32.84</v>
      </c>
      <c r="J80" s="192">
        <v>27.037</v>
      </c>
      <c r="K80" s="98">
        <v>82.32947624847745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1.068</v>
      </c>
      <c r="I82" s="190">
        <v>1.068</v>
      </c>
      <c r="J82" s="190">
        <v>1.068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0.927</v>
      </c>
      <c r="I83" s="190">
        <v>0.929</v>
      </c>
      <c r="J83" s="190">
        <v>0.929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1.995</v>
      </c>
      <c r="I84" s="192">
        <v>1.997</v>
      </c>
      <c r="J84" s="192">
        <v>1.997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744.391</v>
      </c>
      <c r="I87" s="196">
        <v>568.775</v>
      </c>
      <c r="J87" s="196">
        <v>842.092</v>
      </c>
      <c r="K87" s="107">
        <v>148.05362401652675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5.83</v>
      </c>
      <c r="I9" s="190">
        <v>8.107</v>
      </c>
      <c r="J9" s="190">
        <v>5.655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0.34</v>
      </c>
      <c r="I10" s="190">
        <v>0.285</v>
      </c>
      <c r="J10" s="190">
        <v>0.333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0.316</v>
      </c>
      <c r="I11" s="190">
        <v>0.35</v>
      </c>
      <c r="J11" s="190">
        <v>0.31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11.839</v>
      </c>
      <c r="I12" s="190">
        <v>9.526</v>
      </c>
      <c r="J12" s="190">
        <v>11.6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18.325</v>
      </c>
      <c r="I13" s="192">
        <v>18.268</v>
      </c>
      <c r="J13" s="192">
        <v>17.898</v>
      </c>
      <c r="K13" s="98">
        <v>97.97460039413181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4.058</v>
      </c>
      <c r="I15" s="192">
        <v>3.823</v>
      </c>
      <c r="J15" s="192">
        <v>5.1</v>
      </c>
      <c r="K15" s="98">
        <v>133.40308658121893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>
        <v>0.39</v>
      </c>
      <c r="I17" s="192">
        <v>0.381</v>
      </c>
      <c r="J17" s="192">
        <v>0.39</v>
      </c>
      <c r="K17" s="98">
        <v>102.36220472440945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0.049</v>
      </c>
      <c r="I19" s="190">
        <v>0.06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0.57</v>
      </c>
      <c r="I20" s="190">
        <v>0.914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0.67</v>
      </c>
      <c r="I21" s="190">
        <v>1.048</v>
      </c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1.2890000000000001</v>
      </c>
      <c r="I22" s="192">
        <v>2.0220000000000002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0.25</v>
      </c>
      <c r="I24" s="192">
        <v>0.012</v>
      </c>
      <c r="J24" s="192">
        <v>0.25</v>
      </c>
      <c r="K24" s="98">
        <v>2083.3333333333335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0.05</v>
      </c>
      <c r="I26" s="192">
        <v>0.045</v>
      </c>
      <c r="J26" s="192">
        <v>0.045</v>
      </c>
      <c r="K26" s="98">
        <v>100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0.95</v>
      </c>
      <c r="I28" s="190">
        <v>0.559</v>
      </c>
      <c r="J28" s="190">
        <v>0.526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0.95</v>
      </c>
      <c r="I31" s="192">
        <v>0.559</v>
      </c>
      <c r="J31" s="192">
        <v>0.526</v>
      </c>
      <c r="K31" s="98">
        <v>94.09660107334525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0.135</v>
      </c>
      <c r="I33" s="190">
        <v>0.178</v>
      </c>
      <c r="J33" s="190">
        <v>0.139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>
        <v>0.017</v>
      </c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0.6</v>
      </c>
      <c r="I35" s="190">
        <v>0.697</v>
      </c>
      <c r="J35" s="190">
        <v>1.847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0.075</v>
      </c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0.8099999999999999</v>
      </c>
      <c r="I37" s="192">
        <v>0.8919999999999999</v>
      </c>
      <c r="J37" s="192">
        <v>1.986</v>
      </c>
      <c r="K37" s="98">
        <v>222.64573991031392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0.04</v>
      </c>
      <c r="I39" s="192">
        <v>0.038</v>
      </c>
      <c r="J39" s="192">
        <v>0.035</v>
      </c>
      <c r="K39" s="98">
        <v>92.10526315789475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/>
      <c r="I50" s="192"/>
      <c r="J50" s="192"/>
      <c r="K50" s="98"/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/>
      <c r="I59" s="192"/>
      <c r="J59" s="192"/>
      <c r="K59" s="98"/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>
        <v>0.02</v>
      </c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0.887</v>
      </c>
      <c r="I63" s="190">
        <v>1.223</v>
      </c>
      <c r="J63" s="190">
        <v>0.762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0.887</v>
      </c>
      <c r="I64" s="192">
        <v>1.243</v>
      </c>
      <c r="J64" s="192">
        <v>0.762</v>
      </c>
      <c r="K64" s="98">
        <v>61.30329847144006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0.015</v>
      </c>
      <c r="I68" s="190">
        <v>0.037</v>
      </c>
      <c r="J68" s="190">
        <v>0.04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0.19</v>
      </c>
      <c r="I69" s="190">
        <v>0.203</v>
      </c>
      <c r="J69" s="190">
        <v>0.25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0.20500000000000002</v>
      </c>
      <c r="I70" s="192">
        <v>0.24000000000000002</v>
      </c>
      <c r="J70" s="192">
        <v>0.29</v>
      </c>
      <c r="K70" s="98">
        <v>120.83333333333331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0.03</v>
      </c>
      <c r="I76" s="190">
        <v>0.01</v>
      </c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/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0.03</v>
      </c>
      <c r="I80" s="192">
        <v>0.01</v>
      </c>
      <c r="J80" s="192"/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0.018</v>
      </c>
      <c r="I82" s="190">
        <v>0.018</v>
      </c>
      <c r="J82" s="190">
        <v>0.018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0.041</v>
      </c>
      <c r="I83" s="190">
        <v>0.042</v>
      </c>
      <c r="J83" s="190">
        <v>0.042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0.059</v>
      </c>
      <c r="I84" s="192">
        <v>0.06</v>
      </c>
      <c r="J84" s="192">
        <v>0.06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27.343</v>
      </c>
      <c r="I87" s="196">
        <v>27.593</v>
      </c>
      <c r="J87" s="196">
        <v>27.342</v>
      </c>
      <c r="K87" s="107">
        <v>99.09034900155837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114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0.16</v>
      </c>
      <c r="I9" s="190">
        <v>0.431</v>
      </c>
      <c r="J9" s="190">
        <v>0.157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0.85</v>
      </c>
      <c r="I10" s="190">
        <v>1.119</v>
      </c>
      <c r="J10" s="190">
        <v>0.834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0.64</v>
      </c>
      <c r="I11" s="190">
        <v>0.789</v>
      </c>
      <c r="J11" s="190">
        <v>0.627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0.15</v>
      </c>
      <c r="I12" s="190">
        <v>0.19</v>
      </c>
      <c r="J12" s="190">
        <v>0.147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1.7999999999999998</v>
      </c>
      <c r="I13" s="192">
        <v>2.529</v>
      </c>
      <c r="J13" s="192">
        <v>1.765</v>
      </c>
      <c r="K13" s="98">
        <v>69.79043100039542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0.055</v>
      </c>
      <c r="I15" s="192">
        <v>0.066</v>
      </c>
      <c r="J15" s="192">
        <v>0.058</v>
      </c>
      <c r="K15" s="98">
        <v>87.87878787878789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>
        <v>0.084</v>
      </c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>
        <v>0.025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>
        <v>0.254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>
        <v>0.167</v>
      </c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>
        <v>0.44600000000000006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0.382</v>
      </c>
      <c r="I24" s="192">
        <v>0.514</v>
      </c>
      <c r="J24" s="192">
        <v>0.395</v>
      </c>
      <c r="K24" s="98">
        <v>76.84824902723736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0.4</v>
      </c>
      <c r="I26" s="192">
        <v>0.384</v>
      </c>
      <c r="J26" s="192">
        <v>0.425</v>
      </c>
      <c r="K26" s="98">
        <v>110.67708333333333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1.872</v>
      </c>
      <c r="I28" s="190">
        <v>1.919</v>
      </c>
      <c r="J28" s="190">
        <v>2.5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>
        <v>0.048</v>
      </c>
      <c r="J29" s="190">
        <v>0.058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0.45</v>
      </c>
      <c r="I30" s="190">
        <v>0.489</v>
      </c>
      <c r="J30" s="190">
        <v>0.71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2.322</v>
      </c>
      <c r="I31" s="192">
        <v>2.456</v>
      </c>
      <c r="J31" s="192">
        <v>3.268</v>
      </c>
      <c r="K31" s="98">
        <v>133.06188925081432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0.154</v>
      </c>
      <c r="I33" s="190">
        <v>0.119</v>
      </c>
      <c r="J33" s="190">
        <v>0.12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0.385</v>
      </c>
      <c r="I34" s="190">
        <v>0.105</v>
      </c>
      <c r="J34" s="190">
        <v>0.105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1.348</v>
      </c>
      <c r="I35" s="190">
        <v>1.057</v>
      </c>
      <c r="J35" s="190">
        <v>1.323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0.365</v>
      </c>
      <c r="I36" s="190">
        <v>0.34</v>
      </c>
      <c r="J36" s="190">
        <v>0.34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2.252</v>
      </c>
      <c r="I37" s="192">
        <v>1.621</v>
      </c>
      <c r="J37" s="192">
        <v>1.8880000000000001</v>
      </c>
      <c r="K37" s="98">
        <v>116.47131400370142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0.001</v>
      </c>
      <c r="I39" s="192">
        <v>0.002</v>
      </c>
      <c r="J39" s="192">
        <v>0.001</v>
      </c>
      <c r="K39" s="98">
        <v>50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0.001</v>
      </c>
      <c r="I41" s="190">
        <v>0.005</v>
      </c>
      <c r="J41" s="190">
        <v>0.007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0.034</v>
      </c>
      <c r="I42" s="190">
        <v>0.09</v>
      </c>
      <c r="J42" s="190">
        <v>0.046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0.038</v>
      </c>
      <c r="I43" s="190">
        <v>0.034</v>
      </c>
      <c r="J43" s="190">
        <v>0.073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0.013</v>
      </c>
      <c r="I45" s="190">
        <v>0.012</v>
      </c>
      <c r="J45" s="190">
        <v>0.017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0.001</v>
      </c>
      <c r="I46" s="190">
        <v>0.001</v>
      </c>
      <c r="J46" s="190">
        <v>0.001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0.007</v>
      </c>
      <c r="I47" s="190">
        <v>0.005</v>
      </c>
      <c r="J47" s="190">
        <v>0.005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0.512</v>
      </c>
      <c r="I48" s="190">
        <v>0.673</v>
      </c>
      <c r="J48" s="190">
        <v>0.702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0.016</v>
      </c>
      <c r="I49" s="190">
        <v>0.016</v>
      </c>
      <c r="J49" s="190">
        <v>0.02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0.622</v>
      </c>
      <c r="I50" s="192">
        <v>0.8360000000000001</v>
      </c>
      <c r="J50" s="192">
        <v>0.871</v>
      </c>
      <c r="K50" s="98">
        <v>104.18660287081337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0.04</v>
      </c>
      <c r="I52" s="192">
        <v>0.02</v>
      </c>
      <c r="J52" s="192">
        <v>0.029</v>
      </c>
      <c r="K52" s="98">
        <v>145.00000000000003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1.107</v>
      </c>
      <c r="I54" s="190">
        <v>1.072</v>
      </c>
      <c r="J54" s="190">
        <v>1.396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0.15</v>
      </c>
      <c r="I55" s="190">
        <v>0.191</v>
      </c>
      <c r="J55" s="190">
        <v>0.19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0.175</v>
      </c>
      <c r="I56" s="190">
        <v>0.161</v>
      </c>
      <c r="J56" s="190">
        <v>0.14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0.124</v>
      </c>
      <c r="I57" s="190">
        <v>0.015</v>
      </c>
      <c r="J57" s="190">
        <v>0.015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0.428</v>
      </c>
      <c r="I58" s="190">
        <v>0.409</v>
      </c>
      <c r="J58" s="190">
        <v>0.357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1.984</v>
      </c>
      <c r="I59" s="192">
        <v>1.848</v>
      </c>
      <c r="J59" s="192">
        <v>2.098</v>
      </c>
      <c r="K59" s="98">
        <v>113.52813852813851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>
        <v>0.048</v>
      </c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0.094</v>
      </c>
      <c r="I62" s="190">
        <v>0.099</v>
      </c>
      <c r="J62" s="190">
        <v>0.094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0.4</v>
      </c>
      <c r="I63" s="190">
        <v>0.503</v>
      </c>
      <c r="J63" s="190">
        <v>0.442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0.494</v>
      </c>
      <c r="I64" s="192">
        <v>0.65</v>
      </c>
      <c r="J64" s="192">
        <v>0.536</v>
      </c>
      <c r="K64" s="98">
        <v>82.46153846153847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0.447</v>
      </c>
      <c r="I66" s="192">
        <v>0.291</v>
      </c>
      <c r="J66" s="192">
        <v>0.185</v>
      </c>
      <c r="K66" s="98">
        <v>63.57388316151203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1.7</v>
      </c>
      <c r="I68" s="190">
        <v>0.969</v>
      </c>
      <c r="J68" s="190">
        <v>1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2</v>
      </c>
      <c r="I69" s="190">
        <v>0.328</v>
      </c>
      <c r="J69" s="190">
        <v>0.4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3.7</v>
      </c>
      <c r="I70" s="192">
        <v>1.297</v>
      </c>
      <c r="J70" s="192">
        <v>1.4</v>
      </c>
      <c r="K70" s="98">
        <v>107.9414032382421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0.225</v>
      </c>
      <c r="I72" s="190">
        <v>0.192</v>
      </c>
      <c r="J72" s="190">
        <v>0.196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0.015</v>
      </c>
      <c r="I73" s="190">
        <v>0.02</v>
      </c>
      <c r="J73" s="190">
        <v>0.02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>
        <v>0.892</v>
      </c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1.14</v>
      </c>
      <c r="I75" s="190">
        <v>0.9</v>
      </c>
      <c r="J75" s="190">
        <v>1.942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0.05</v>
      </c>
      <c r="I76" s="190">
        <v>0.084</v>
      </c>
      <c r="J76" s="190">
        <v>0.08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0.365</v>
      </c>
      <c r="I77" s="190">
        <v>0.328</v>
      </c>
      <c r="J77" s="190">
        <v>0.3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0.8</v>
      </c>
      <c r="I78" s="190">
        <v>0.947</v>
      </c>
      <c r="J78" s="190">
        <v>0.8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0.017</v>
      </c>
      <c r="I79" s="190">
        <v>0.217</v>
      </c>
      <c r="J79" s="190">
        <v>0.023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2.6119999999999997</v>
      </c>
      <c r="I80" s="192">
        <v>3.58</v>
      </c>
      <c r="J80" s="192">
        <v>3.361</v>
      </c>
      <c r="K80" s="98">
        <v>93.88268156424581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0.018</v>
      </c>
      <c r="I82" s="190">
        <v>0.018</v>
      </c>
      <c r="J82" s="190">
        <v>0.018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0.008</v>
      </c>
      <c r="I83" s="190">
        <v>0.008</v>
      </c>
      <c r="J83" s="190">
        <v>0.008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0.026</v>
      </c>
      <c r="I84" s="192">
        <v>0.026</v>
      </c>
      <c r="J84" s="192">
        <v>0.026</v>
      </c>
      <c r="K84" s="98">
        <v>100.00000000000001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17.136999999999997</v>
      </c>
      <c r="I87" s="196">
        <v>16.650000000000002</v>
      </c>
      <c r="J87" s="196">
        <v>16.305999999999997</v>
      </c>
      <c r="K87" s="107">
        <v>97.9339339339339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="60" zoomScalePageLayoutView="0" workbookViewId="0" topLeftCell="A3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3</v>
      </c>
      <c r="D9" s="87">
        <v>2</v>
      </c>
      <c r="E9" s="87">
        <v>5</v>
      </c>
      <c r="F9" s="88"/>
      <c r="G9" s="88"/>
      <c r="H9" s="190">
        <v>0.009</v>
      </c>
      <c r="I9" s="190">
        <v>0.006</v>
      </c>
      <c r="J9" s="190">
        <v>0.019</v>
      </c>
      <c r="K9" s="89"/>
    </row>
    <row r="10" spans="1:11" s="90" customFormat="1" ht="11.25" customHeight="1">
      <c r="A10" s="92" t="s">
        <v>8</v>
      </c>
      <c r="B10" s="86"/>
      <c r="C10" s="87">
        <v>93</v>
      </c>
      <c r="D10" s="87">
        <v>230</v>
      </c>
      <c r="E10" s="87">
        <v>92</v>
      </c>
      <c r="F10" s="88"/>
      <c r="G10" s="88"/>
      <c r="H10" s="190">
        <v>0.246</v>
      </c>
      <c r="I10" s="190">
        <v>0.627</v>
      </c>
      <c r="J10" s="190">
        <v>0.459</v>
      </c>
      <c r="K10" s="89"/>
    </row>
    <row r="11" spans="1:11" s="90" customFormat="1" ht="11.25" customHeight="1">
      <c r="A11" s="85" t="s">
        <v>9</v>
      </c>
      <c r="B11" s="86"/>
      <c r="C11" s="87">
        <v>3</v>
      </c>
      <c r="D11" s="87">
        <v>1</v>
      </c>
      <c r="E11" s="87">
        <v>3</v>
      </c>
      <c r="F11" s="88"/>
      <c r="G11" s="88"/>
      <c r="H11" s="190">
        <v>0.009</v>
      </c>
      <c r="I11" s="190">
        <v>0.003</v>
      </c>
      <c r="J11" s="190">
        <v>0.018</v>
      </c>
      <c r="K11" s="89"/>
    </row>
    <row r="12" spans="1:11" s="90" customFormat="1" ht="11.25" customHeight="1">
      <c r="A12" s="92" t="s">
        <v>10</v>
      </c>
      <c r="B12" s="86"/>
      <c r="C12" s="87">
        <v>2</v>
      </c>
      <c r="D12" s="87">
        <v>3</v>
      </c>
      <c r="E12" s="87">
        <v>3</v>
      </c>
      <c r="F12" s="88"/>
      <c r="G12" s="88"/>
      <c r="H12" s="190">
        <v>0.005</v>
      </c>
      <c r="I12" s="190">
        <v>0.007</v>
      </c>
      <c r="J12" s="190">
        <v>0.006</v>
      </c>
      <c r="K12" s="89"/>
    </row>
    <row r="13" spans="1:11" s="81" customFormat="1" ht="11.25" customHeight="1">
      <c r="A13" s="93" t="s">
        <v>11</v>
      </c>
      <c r="B13" s="94"/>
      <c r="C13" s="95">
        <v>101</v>
      </c>
      <c r="D13" s="95">
        <v>236</v>
      </c>
      <c r="E13" s="95">
        <v>103</v>
      </c>
      <c r="F13" s="96">
        <v>43.644067796610166</v>
      </c>
      <c r="G13" s="97"/>
      <c r="H13" s="191">
        <v>0.269</v>
      </c>
      <c r="I13" s="192">
        <v>0.643</v>
      </c>
      <c r="J13" s="192">
        <v>0.502</v>
      </c>
      <c r="K13" s="98">
        <v>78.07153965785382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533</v>
      </c>
      <c r="D24" s="95">
        <v>406</v>
      </c>
      <c r="E24" s="95">
        <v>1137</v>
      </c>
      <c r="F24" s="96">
        <v>280.04926108374383</v>
      </c>
      <c r="G24" s="97"/>
      <c r="H24" s="191">
        <v>1.37</v>
      </c>
      <c r="I24" s="192">
        <v>1.31</v>
      </c>
      <c r="J24" s="192">
        <v>1.507</v>
      </c>
      <c r="K24" s="98">
        <v>115.03816793893128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10</v>
      </c>
      <c r="D26" s="95">
        <v>8</v>
      </c>
      <c r="E26" s="95">
        <v>20</v>
      </c>
      <c r="F26" s="96">
        <v>250</v>
      </c>
      <c r="G26" s="97"/>
      <c r="H26" s="191">
        <v>0.047</v>
      </c>
      <c r="I26" s="192">
        <v>0.038</v>
      </c>
      <c r="J26" s="192">
        <v>0.04</v>
      </c>
      <c r="K26" s="98">
        <v>105.26315789473685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1901</v>
      </c>
      <c r="D28" s="87">
        <v>2608</v>
      </c>
      <c r="E28" s="87">
        <v>2039</v>
      </c>
      <c r="F28" s="88"/>
      <c r="G28" s="88"/>
      <c r="H28" s="190">
        <v>5.739</v>
      </c>
      <c r="I28" s="190">
        <v>6.548</v>
      </c>
      <c r="J28" s="190">
        <v>5</v>
      </c>
      <c r="K28" s="89"/>
    </row>
    <row r="29" spans="1:11" s="90" customFormat="1" ht="11.25" customHeight="1">
      <c r="A29" s="92" t="s">
        <v>21</v>
      </c>
      <c r="B29" s="86"/>
      <c r="C29" s="87">
        <v>1129</v>
      </c>
      <c r="D29" s="87">
        <v>968</v>
      </c>
      <c r="E29" s="87">
        <v>1160</v>
      </c>
      <c r="F29" s="88"/>
      <c r="G29" s="88"/>
      <c r="H29" s="190">
        <v>1.828</v>
      </c>
      <c r="I29" s="190">
        <v>1.472</v>
      </c>
      <c r="J29" s="190">
        <v>1.08</v>
      </c>
      <c r="K29" s="89"/>
    </row>
    <row r="30" spans="1:11" s="90" customFormat="1" ht="11.25" customHeight="1">
      <c r="A30" s="92" t="s">
        <v>22</v>
      </c>
      <c r="B30" s="86"/>
      <c r="C30" s="87">
        <v>66336</v>
      </c>
      <c r="D30" s="87">
        <v>62555</v>
      </c>
      <c r="E30" s="87">
        <v>58056</v>
      </c>
      <c r="F30" s="88"/>
      <c r="G30" s="88"/>
      <c r="H30" s="190">
        <v>197.256</v>
      </c>
      <c r="I30" s="190">
        <v>154.227</v>
      </c>
      <c r="J30" s="190">
        <v>110.905</v>
      </c>
      <c r="K30" s="89"/>
    </row>
    <row r="31" spans="1:11" s="81" customFormat="1" ht="11.25" customHeight="1">
      <c r="A31" s="99" t="s">
        <v>23</v>
      </c>
      <c r="B31" s="94"/>
      <c r="C31" s="95">
        <v>69366</v>
      </c>
      <c r="D31" s="95">
        <v>66131</v>
      </c>
      <c r="E31" s="95">
        <v>61255</v>
      </c>
      <c r="F31" s="96">
        <v>92.62675598433412</v>
      </c>
      <c r="G31" s="97"/>
      <c r="H31" s="191">
        <v>204.823</v>
      </c>
      <c r="I31" s="192">
        <v>162.247</v>
      </c>
      <c r="J31" s="192">
        <v>116.985</v>
      </c>
      <c r="K31" s="98">
        <v>72.1030280991328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26</v>
      </c>
      <c r="D33" s="87">
        <v>31</v>
      </c>
      <c r="E33" s="87">
        <v>16</v>
      </c>
      <c r="F33" s="88"/>
      <c r="G33" s="88"/>
      <c r="H33" s="190">
        <v>0.13</v>
      </c>
      <c r="I33" s="190">
        <v>0.138</v>
      </c>
      <c r="J33" s="190">
        <v>0.025</v>
      </c>
      <c r="K33" s="89"/>
    </row>
    <row r="34" spans="1:11" s="90" customFormat="1" ht="11.25" customHeight="1">
      <c r="A34" s="92" t="s">
        <v>25</v>
      </c>
      <c r="B34" s="86"/>
      <c r="C34" s="87">
        <v>43</v>
      </c>
      <c r="D34" s="87">
        <v>29</v>
      </c>
      <c r="E34" s="87">
        <v>30</v>
      </c>
      <c r="F34" s="88"/>
      <c r="G34" s="88"/>
      <c r="H34" s="190">
        <v>0.134</v>
      </c>
      <c r="I34" s="190">
        <v>0.096</v>
      </c>
      <c r="J34" s="190">
        <v>0.027</v>
      </c>
      <c r="K34" s="89"/>
    </row>
    <row r="35" spans="1:11" s="90" customFormat="1" ht="11.25" customHeight="1">
      <c r="A35" s="92" t="s">
        <v>26</v>
      </c>
      <c r="B35" s="86"/>
      <c r="C35" s="87">
        <v>217</v>
      </c>
      <c r="D35" s="87">
        <v>166</v>
      </c>
      <c r="E35" s="87">
        <v>69</v>
      </c>
      <c r="F35" s="88"/>
      <c r="G35" s="88"/>
      <c r="H35" s="190">
        <v>0.969</v>
      </c>
      <c r="I35" s="190">
        <v>0.458</v>
      </c>
      <c r="J35" s="190">
        <v>0.223</v>
      </c>
      <c r="K35" s="89"/>
    </row>
    <row r="36" spans="1:11" s="90" customFormat="1" ht="11.25" customHeight="1">
      <c r="A36" s="92" t="s">
        <v>27</v>
      </c>
      <c r="B36" s="86"/>
      <c r="C36" s="87">
        <v>14</v>
      </c>
      <c r="D36" s="87">
        <v>78</v>
      </c>
      <c r="E36" s="87">
        <v>78</v>
      </c>
      <c r="F36" s="88"/>
      <c r="G36" s="88"/>
      <c r="H36" s="190">
        <v>0.037</v>
      </c>
      <c r="I36" s="190">
        <v>0.125</v>
      </c>
      <c r="J36" s="190">
        <v>0.002</v>
      </c>
      <c r="K36" s="89"/>
    </row>
    <row r="37" spans="1:11" s="81" customFormat="1" ht="11.25" customHeight="1">
      <c r="A37" s="93" t="s">
        <v>28</v>
      </c>
      <c r="B37" s="94"/>
      <c r="C37" s="95">
        <v>300</v>
      </c>
      <c r="D37" s="95">
        <v>304</v>
      </c>
      <c r="E37" s="95">
        <v>193</v>
      </c>
      <c r="F37" s="96">
        <v>63.48684210526316</v>
      </c>
      <c r="G37" s="97"/>
      <c r="H37" s="191">
        <v>1.27</v>
      </c>
      <c r="I37" s="192">
        <v>0.8170000000000001</v>
      </c>
      <c r="J37" s="192">
        <v>0.277</v>
      </c>
      <c r="K37" s="98">
        <v>33.90452876376989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</v>
      </c>
      <c r="D39" s="95">
        <v>20</v>
      </c>
      <c r="E39" s="95">
        <v>20</v>
      </c>
      <c r="F39" s="96">
        <v>100</v>
      </c>
      <c r="G39" s="97"/>
      <c r="H39" s="191">
        <v>0.002</v>
      </c>
      <c r="I39" s="192">
        <v>0.034</v>
      </c>
      <c r="J39" s="192">
        <v>0.03</v>
      </c>
      <c r="K39" s="98">
        <v>88.23529411764706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7</v>
      </c>
      <c r="D41" s="87">
        <v>29</v>
      </c>
      <c r="E41" s="87">
        <v>13</v>
      </c>
      <c r="F41" s="88"/>
      <c r="G41" s="88"/>
      <c r="H41" s="190">
        <v>0.021</v>
      </c>
      <c r="I41" s="190">
        <v>0.035</v>
      </c>
      <c r="J41" s="190">
        <v>0.012</v>
      </c>
      <c r="K41" s="89"/>
    </row>
    <row r="42" spans="1:11" s="90" customFormat="1" ht="11.25" customHeight="1">
      <c r="A42" s="92" t="s">
        <v>31</v>
      </c>
      <c r="B42" s="86"/>
      <c r="C42" s="87">
        <v>387</v>
      </c>
      <c r="D42" s="87">
        <v>462</v>
      </c>
      <c r="E42" s="87">
        <v>368</v>
      </c>
      <c r="F42" s="88"/>
      <c r="G42" s="88"/>
      <c r="H42" s="190">
        <v>1.643</v>
      </c>
      <c r="I42" s="190">
        <v>1.565</v>
      </c>
      <c r="J42" s="190">
        <v>1.074</v>
      </c>
      <c r="K42" s="89"/>
    </row>
    <row r="43" spans="1:11" s="90" customFormat="1" ht="11.25" customHeight="1">
      <c r="A43" s="92" t="s">
        <v>32</v>
      </c>
      <c r="B43" s="86"/>
      <c r="C43" s="87">
        <v>44</v>
      </c>
      <c r="D43" s="87">
        <v>42</v>
      </c>
      <c r="E43" s="87">
        <v>27</v>
      </c>
      <c r="F43" s="88"/>
      <c r="G43" s="88"/>
      <c r="H43" s="190">
        <v>0.256</v>
      </c>
      <c r="I43" s="190">
        <v>0.198</v>
      </c>
      <c r="J43" s="190">
        <v>0.122</v>
      </c>
      <c r="K43" s="89"/>
    </row>
    <row r="44" spans="1:11" s="90" customFormat="1" ht="11.25" customHeight="1">
      <c r="A44" s="92" t="s">
        <v>33</v>
      </c>
      <c r="B44" s="86"/>
      <c r="C44" s="87">
        <v>177</v>
      </c>
      <c r="D44" s="87">
        <v>158</v>
      </c>
      <c r="E44" s="87">
        <v>97</v>
      </c>
      <c r="F44" s="88"/>
      <c r="G44" s="88"/>
      <c r="H44" s="190">
        <v>0.601</v>
      </c>
      <c r="I44" s="190">
        <v>0.523</v>
      </c>
      <c r="J44" s="190">
        <v>0.239</v>
      </c>
      <c r="K44" s="89"/>
    </row>
    <row r="45" spans="1:11" s="90" customFormat="1" ht="11.25" customHeight="1">
      <c r="A45" s="92" t="s">
        <v>34</v>
      </c>
      <c r="B45" s="86"/>
      <c r="C45" s="87">
        <v>40</v>
      </c>
      <c r="D45" s="87">
        <v>40</v>
      </c>
      <c r="E45" s="87">
        <v>18</v>
      </c>
      <c r="F45" s="88"/>
      <c r="G45" s="88"/>
      <c r="H45" s="190">
        <v>0.179</v>
      </c>
      <c r="I45" s="190">
        <v>0.161</v>
      </c>
      <c r="J45" s="190">
        <v>0.056</v>
      </c>
      <c r="K45" s="89"/>
    </row>
    <row r="46" spans="1:11" s="90" customFormat="1" ht="11.25" customHeight="1">
      <c r="A46" s="92" t="s">
        <v>35</v>
      </c>
      <c r="B46" s="86"/>
      <c r="C46" s="87">
        <v>98</v>
      </c>
      <c r="D46" s="87">
        <v>70</v>
      </c>
      <c r="E46" s="87">
        <v>56</v>
      </c>
      <c r="F46" s="88"/>
      <c r="G46" s="88"/>
      <c r="H46" s="190">
        <v>0.317</v>
      </c>
      <c r="I46" s="190">
        <v>0.167</v>
      </c>
      <c r="J46" s="190">
        <v>0.091</v>
      </c>
      <c r="K46" s="89"/>
    </row>
    <row r="47" spans="1:11" s="90" customFormat="1" ht="11.25" customHeight="1">
      <c r="A47" s="92" t="s">
        <v>36</v>
      </c>
      <c r="B47" s="86"/>
      <c r="C47" s="87">
        <v>2</v>
      </c>
      <c r="D47" s="87">
        <v>16</v>
      </c>
      <c r="E47" s="87">
        <v>9</v>
      </c>
      <c r="F47" s="88"/>
      <c r="G47" s="88"/>
      <c r="H47" s="190">
        <v>0.006</v>
      </c>
      <c r="I47" s="190">
        <v>0.051</v>
      </c>
      <c r="J47" s="190">
        <v>0.007</v>
      </c>
      <c r="K47" s="89"/>
    </row>
    <row r="48" spans="1:11" s="90" customFormat="1" ht="11.25" customHeight="1">
      <c r="A48" s="92" t="s">
        <v>37</v>
      </c>
      <c r="B48" s="86"/>
      <c r="C48" s="87">
        <v>601</v>
      </c>
      <c r="D48" s="87">
        <v>561</v>
      </c>
      <c r="E48" s="87">
        <v>296</v>
      </c>
      <c r="F48" s="88"/>
      <c r="G48" s="88"/>
      <c r="H48" s="190">
        <v>2.751</v>
      </c>
      <c r="I48" s="190">
        <v>2.261</v>
      </c>
      <c r="J48" s="190">
        <v>0.895</v>
      </c>
      <c r="K48" s="89"/>
    </row>
    <row r="49" spans="1:11" s="90" customFormat="1" ht="11.25" customHeight="1">
      <c r="A49" s="92" t="s">
        <v>38</v>
      </c>
      <c r="B49" s="86"/>
      <c r="C49" s="87">
        <v>94</v>
      </c>
      <c r="D49" s="87">
        <v>87</v>
      </c>
      <c r="E49" s="87">
        <v>56</v>
      </c>
      <c r="F49" s="88"/>
      <c r="G49" s="88"/>
      <c r="H49" s="190">
        <v>0.371</v>
      </c>
      <c r="I49" s="190">
        <v>0.216</v>
      </c>
      <c r="J49" s="190">
        <v>0.159</v>
      </c>
      <c r="K49" s="89"/>
    </row>
    <row r="50" spans="1:11" s="81" customFormat="1" ht="11.25" customHeight="1">
      <c r="A50" s="99" t="s">
        <v>39</v>
      </c>
      <c r="B50" s="94"/>
      <c r="C50" s="95">
        <v>1450</v>
      </c>
      <c r="D50" s="95">
        <v>1465</v>
      </c>
      <c r="E50" s="95">
        <v>940</v>
      </c>
      <c r="F50" s="96">
        <v>64.16382252559727</v>
      </c>
      <c r="G50" s="97"/>
      <c r="H50" s="191">
        <v>6.145</v>
      </c>
      <c r="I50" s="192">
        <v>5.1770000000000005</v>
      </c>
      <c r="J50" s="192">
        <v>2.655</v>
      </c>
      <c r="K50" s="98">
        <v>51.28452771875603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290</v>
      </c>
      <c r="D52" s="95">
        <v>233</v>
      </c>
      <c r="E52" s="95">
        <v>205</v>
      </c>
      <c r="F52" s="96">
        <v>87.98283261802575</v>
      </c>
      <c r="G52" s="97"/>
      <c r="H52" s="191">
        <v>0.929</v>
      </c>
      <c r="I52" s="192">
        <v>0.817</v>
      </c>
      <c r="J52" s="192">
        <v>0.115</v>
      </c>
      <c r="K52" s="98">
        <v>14.075887392900858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1222</v>
      </c>
      <c r="D54" s="87">
        <v>3643</v>
      </c>
      <c r="E54" s="87">
        <v>2211</v>
      </c>
      <c r="F54" s="88"/>
      <c r="G54" s="88"/>
      <c r="H54" s="190">
        <v>8.969</v>
      </c>
      <c r="I54" s="190">
        <v>24.141</v>
      </c>
      <c r="J54" s="190">
        <v>15.016</v>
      </c>
      <c r="K54" s="89"/>
    </row>
    <row r="55" spans="1:11" s="90" customFormat="1" ht="11.25" customHeight="1">
      <c r="A55" s="92" t="s">
        <v>42</v>
      </c>
      <c r="B55" s="86"/>
      <c r="C55" s="87">
        <v>195</v>
      </c>
      <c r="D55" s="87">
        <v>489</v>
      </c>
      <c r="E55" s="87">
        <v>393</v>
      </c>
      <c r="F55" s="88"/>
      <c r="G55" s="88"/>
      <c r="H55" s="190">
        <v>0.647</v>
      </c>
      <c r="I55" s="190">
        <v>1.73</v>
      </c>
      <c r="J55" s="190">
        <v>0.835</v>
      </c>
      <c r="K55" s="89"/>
    </row>
    <row r="56" spans="1:11" s="90" customFormat="1" ht="11.25" customHeight="1">
      <c r="A56" s="92" t="s">
        <v>43</v>
      </c>
      <c r="B56" s="86"/>
      <c r="C56" s="87">
        <v>483</v>
      </c>
      <c r="D56" s="87">
        <v>828</v>
      </c>
      <c r="E56" s="87">
        <v>490</v>
      </c>
      <c r="F56" s="88"/>
      <c r="G56" s="88"/>
      <c r="H56" s="190">
        <v>1.549</v>
      </c>
      <c r="I56" s="190">
        <v>2.535</v>
      </c>
      <c r="J56" s="190">
        <v>0.65</v>
      </c>
      <c r="K56" s="89"/>
    </row>
    <row r="57" spans="1:11" s="90" customFormat="1" ht="11.25" customHeight="1">
      <c r="A57" s="92" t="s">
        <v>44</v>
      </c>
      <c r="B57" s="86"/>
      <c r="C57" s="87">
        <v>207</v>
      </c>
      <c r="D57" s="87">
        <v>299</v>
      </c>
      <c r="E57" s="87">
        <v>299</v>
      </c>
      <c r="F57" s="88"/>
      <c r="G57" s="88"/>
      <c r="H57" s="190">
        <v>0.346</v>
      </c>
      <c r="I57" s="190">
        <v>0.82</v>
      </c>
      <c r="J57" s="190">
        <v>0.82</v>
      </c>
      <c r="K57" s="89"/>
    </row>
    <row r="58" spans="1:11" s="90" customFormat="1" ht="11.25" customHeight="1">
      <c r="A58" s="92" t="s">
        <v>45</v>
      </c>
      <c r="B58" s="86"/>
      <c r="C58" s="87">
        <v>1418</v>
      </c>
      <c r="D58" s="87">
        <v>1438</v>
      </c>
      <c r="E58" s="87">
        <v>1340</v>
      </c>
      <c r="F58" s="88"/>
      <c r="G58" s="88"/>
      <c r="H58" s="190">
        <v>3.44</v>
      </c>
      <c r="I58" s="190">
        <v>3.385</v>
      </c>
      <c r="J58" s="190">
        <v>1.042</v>
      </c>
      <c r="K58" s="89"/>
    </row>
    <row r="59" spans="1:11" s="81" customFormat="1" ht="11.25" customHeight="1">
      <c r="A59" s="93" t="s">
        <v>46</v>
      </c>
      <c r="B59" s="94"/>
      <c r="C59" s="95">
        <v>3525</v>
      </c>
      <c r="D59" s="95">
        <v>6697</v>
      </c>
      <c r="E59" s="95">
        <v>4733</v>
      </c>
      <c r="F59" s="96">
        <v>70.67343586680603</v>
      </c>
      <c r="G59" s="97"/>
      <c r="H59" s="191">
        <v>14.950999999999999</v>
      </c>
      <c r="I59" s="192">
        <v>32.611</v>
      </c>
      <c r="J59" s="192">
        <v>18.363</v>
      </c>
      <c r="K59" s="98">
        <v>56.3092208150624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78</v>
      </c>
      <c r="D61" s="87">
        <v>145</v>
      </c>
      <c r="E61" s="87">
        <v>124</v>
      </c>
      <c r="F61" s="88"/>
      <c r="G61" s="88"/>
      <c r="H61" s="190">
        <v>0.439</v>
      </c>
      <c r="I61" s="190">
        <v>0.39</v>
      </c>
      <c r="J61" s="190">
        <v>0.209</v>
      </c>
      <c r="K61" s="89"/>
    </row>
    <row r="62" spans="1:11" s="90" customFormat="1" ht="11.25" customHeight="1">
      <c r="A62" s="92" t="s">
        <v>48</v>
      </c>
      <c r="B62" s="86"/>
      <c r="C62" s="87">
        <v>17</v>
      </c>
      <c r="D62" s="87">
        <v>21</v>
      </c>
      <c r="E62" s="87">
        <v>19</v>
      </c>
      <c r="F62" s="88"/>
      <c r="G62" s="88"/>
      <c r="H62" s="190">
        <v>0.039</v>
      </c>
      <c r="I62" s="190">
        <v>0.029</v>
      </c>
      <c r="J62" s="190">
        <v>0.011</v>
      </c>
      <c r="K62" s="89"/>
    </row>
    <row r="63" spans="1:11" s="90" customFormat="1" ht="11.25" customHeight="1">
      <c r="A63" s="92" t="s">
        <v>49</v>
      </c>
      <c r="B63" s="86"/>
      <c r="C63" s="87">
        <v>131</v>
      </c>
      <c r="D63" s="87">
        <v>158</v>
      </c>
      <c r="E63" s="87">
        <v>68</v>
      </c>
      <c r="F63" s="88"/>
      <c r="G63" s="88"/>
      <c r="H63" s="190">
        <v>0.422</v>
      </c>
      <c r="I63" s="190">
        <v>0.27</v>
      </c>
      <c r="J63" s="190">
        <v>0.027</v>
      </c>
      <c r="K63" s="89"/>
    </row>
    <row r="64" spans="1:11" s="81" customFormat="1" ht="11.25" customHeight="1">
      <c r="A64" s="93" t="s">
        <v>50</v>
      </c>
      <c r="B64" s="94"/>
      <c r="C64" s="95">
        <v>226</v>
      </c>
      <c r="D64" s="95">
        <v>324</v>
      </c>
      <c r="E64" s="95">
        <v>211</v>
      </c>
      <c r="F64" s="96">
        <v>65.12345679012346</v>
      </c>
      <c r="G64" s="97"/>
      <c r="H64" s="191">
        <v>0.8999999999999999</v>
      </c>
      <c r="I64" s="192">
        <v>0.6890000000000001</v>
      </c>
      <c r="J64" s="192">
        <v>0.247</v>
      </c>
      <c r="K64" s="98">
        <v>35.84905660377358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356</v>
      </c>
      <c r="D66" s="95">
        <v>371</v>
      </c>
      <c r="E66" s="95">
        <v>370</v>
      </c>
      <c r="F66" s="96">
        <v>99.73045822102426</v>
      </c>
      <c r="G66" s="97"/>
      <c r="H66" s="191">
        <v>0.434</v>
      </c>
      <c r="I66" s="192">
        <v>0.502</v>
      </c>
      <c r="J66" s="192">
        <v>0.16</v>
      </c>
      <c r="K66" s="98">
        <v>31.872509960159363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5532</v>
      </c>
      <c r="D68" s="87">
        <v>5055</v>
      </c>
      <c r="E68" s="87">
        <v>2100</v>
      </c>
      <c r="F68" s="88"/>
      <c r="G68" s="88"/>
      <c r="H68" s="190">
        <v>16.92</v>
      </c>
      <c r="I68" s="190">
        <v>13.253</v>
      </c>
      <c r="J68" s="190">
        <v>4</v>
      </c>
      <c r="K68" s="89"/>
    </row>
    <row r="69" spans="1:11" s="90" customFormat="1" ht="11.25" customHeight="1">
      <c r="A69" s="92" t="s">
        <v>53</v>
      </c>
      <c r="B69" s="86"/>
      <c r="C69" s="87">
        <v>224</v>
      </c>
      <c r="D69" s="87">
        <v>262</v>
      </c>
      <c r="E69" s="87">
        <v>160</v>
      </c>
      <c r="F69" s="88"/>
      <c r="G69" s="88"/>
      <c r="H69" s="190">
        <v>0.566</v>
      </c>
      <c r="I69" s="190">
        <v>0.619</v>
      </c>
      <c r="J69" s="190">
        <v>0.3</v>
      </c>
      <c r="K69" s="89"/>
    </row>
    <row r="70" spans="1:11" s="81" customFormat="1" ht="11.25" customHeight="1">
      <c r="A70" s="93" t="s">
        <v>54</v>
      </c>
      <c r="B70" s="94"/>
      <c r="C70" s="95">
        <v>5756</v>
      </c>
      <c r="D70" s="95">
        <v>5317</v>
      </c>
      <c r="E70" s="95">
        <v>2260</v>
      </c>
      <c r="F70" s="96">
        <v>42.505172089524166</v>
      </c>
      <c r="G70" s="97"/>
      <c r="H70" s="191">
        <v>17.486</v>
      </c>
      <c r="I70" s="192">
        <v>13.872</v>
      </c>
      <c r="J70" s="192">
        <v>4.3</v>
      </c>
      <c r="K70" s="98">
        <v>30.99769319492503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92</v>
      </c>
      <c r="D72" s="87">
        <v>142</v>
      </c>
      <c r="E72" s="87">
        <v>93</v>
      </c>
      <c r="F72" s="88"/>
      <c r="G72" s="88"/>
      <c r="H72" s="190">
        <v>0.111</v>
      </c>
      <c r="I72" s="190">
        <v>0.146</v>
      </c>
      <c r="J72" s="190">
        <v>0.012</v>
      </c>
      <c r="K72" s="89"/>
    </row>
    <row r="73" spans="1:11" s="90" customFormat="1" ht="11.25" customHeight="1">
      <c r="A73" s="92" t="s">
        <v>56</v>
      </c>
      <c r="B73" s="86"/>
      <c r="C73" s="87">
        <v>39650</v>
      </c>
      <c r="D73" s="87">
        <v>45495</v>
      </c>
      <c r="E73" s="87">
        <v>45270</v>
      </c>
      <c r="F73" s="88"/>
      <c r="G73" s="88"/>
      <c r="H73" s="190">
        <v>115.769</v>
      </c>
      <c r="I73" s="190">
        <v>111.463</v>
      </c>
      <c r="J73" s="190">
        <v>110.813</v>
      </c>
      <c r="K73" s="89"/>
    </row>
    <row r="74" spans="1:11" s="90" customFormat="1" ht="11.25" customHeight="1">
      <c r="A74" s="92" t="s">
        <v>57</v>
      </c>
      <c r="B74" s="86"/>
      <c r="C74" s="87">
        <v>37966</v>
      </c>
      <c r="D74" s="87">
        <v>41463</v>
      </c>
      <c r="E74" s="87">
        <v>39600</v>
      </c>
      <c r="F74" s="88"/>
      <c r="G74" s="88"/>
      <c r="H74" s="190">
        <v>100.096</v>
      </c>
      <c r="I74" s="190">
        <v>97.648</v>
      </c>
      <c r="J74" s="190">
        <v>62.01</v>
      </c>
      <c r="K74" s="89"/>
    </row>
    <row r="75" spans="1:11" s="90" customFormat="1" ht="11.25" customHeight="1">
      <c r="A75" s="92" t="s">
        <v>58</v>
      </c>
      <c r="B75" s="86"/>
      <c r="C75" s="87">
        <v>2147</v>
      </c>
      <c r="D75" s="87">
        <v>2325</v>
      </c>
      <c r="E75" s="87">
        <v>2023</v>
      </c>
      <c r="F75" s="88"/>
      <c r="G75" s="88"/>
      <c r="H75" s="190">
        <v>5.291</v>
      </c>
      <c r="I75" s="190">
        <v>3.611</v>
      </c>
      <c r="J75" s="190">
        <v>1.374</v>
      </c>
      <c r="K75" s="89"/>
    </row>
    <row r="76" spans="1:11" s="90" customFormat="1" ht="11.25" customHeight="1">
      <c r="A76" s="92" t="s">
        <v>59</v>
      </c>
      <c r="B76" s="86"/>
      <c r="C76" s="87">
        <v>8985</v>
      </c>
      <c r="D76" s="87">
        <v>9750</v>
      </c>
      <c r="E76" s="87">
        <v>10450</v>
      </c>
      <c r="F76" s="88"/>
      <c r="G76" s="88"/>
      <c r="H76" s="190">
        <v>34.134</v>
      </c>
      <c r="I76" s="190">
        <v>28.763</v>
      </c>
      <c r="J76" s="190">
        <v>16.72</v>
      </c>
      <c r="K76" s="89"/>
    </row>
    <row r="77" spans="1:11" s="90" customFormat="1" ht="11.25" customHeight="1">
      <c r="A77" s="92" t="s">
        <v>60</v>
      </c>
      <c r="B77" s="86"/>
      <c r="C77" s="87">
        <v>4690</v>
      </c>
      <c r="D77" s="87">
        <v>5112</v>
      </c>
      <c r="E77" s="87">
        <v>5950</v>
      </c>
      <c r="F77" s="88"/>
      <c r="G77" s="88"/>
      <c r="H77" s="190">
        <v>11.004</v>
      </c>
      <c r="I77" s="190">
        <v>12.05</v>
      </c>
      <c r="J77" s="190">
        <v>6.091</v>
      </c>
      <c r="K77" s="89"/>
    </row>
    <row r="78" spans="1:11" s="90" customFormat="1" ht="11.25" customHeight="1">
      <c r="A78" s="92" t="s">
        <v>61</v>
      </c>
      <c r="B78" s="86"/>
      <c r="C78" s="87">
        <v>10943</v>
      </c>
      <c r="D78" s="87">
        <v>12657</v>
      </c>
      <c r="E78" s="87">
        <v>13482</v>
      </c>
      <c r="F78" s="88"/>
      <c r="G78" s="88"/>
      <c r="H78" s="190">
        <v>27.816</v>
      </c>
      <c r="I78" s="190">
        <v>26.89</v>
      </c>
      <c r="J78" s="190">
        <v>9.437</v>
      </c>
      <c r="K78" s="89"/>
    </row>
    <row r="79" spans="1:11" s="90" customFormat="1" ht="11.25" customHeight="1">
      <c r="A79" s="92" t="s">
        <v>62</v>
      </c>
      <c r="B79" s="86"/>
      <c r="C79" s="87">
        <v>72670</v>
      </c>
      <c r="D79" s="87">
        <v>80212</v>
      </c>
      <c r="E79" s="87">
        <v>80160</v>
      </c>
      <c r="F79" s="88"/>
      <c r="G79" s="88"/>
      <c r="H79" s="190">
        <v>227.559</v>
      </c>
      <c r="I79" s="190">
        <v>165.074</v>
      </c>
      <c r="J79" s="190">
        <v>80.16</v>
      </c>
      <c r="K79" s="89"/>
    </row>
    <row r="80" spans="1:11" s="81" customFormat="1" ht="11.25" customHeight="1">
      <c r="A80" s="99" t="s">
        <v>63</v>
      </c>
      <c r="B80" s="94"/>
      <c r="C80" s="95">
        <v>177143</v>
      </c>
      <c r="D80" s="95">
        <v>197156</v>
      </c>
      <c r="E80" s="95">
        <v>197028</v>
      </c>
      <c r="F80" s="96">
        <v>99.93507679198198</v>
      </c>
      <c r="G80" s="97"/>
      <c r="H80" s="191">
        <v>521.78</v>
      </c>
      <c r="I80" s="192">
        <v>445.64500000000004</v>
      </c>
      <c r="J80" s="192">
        <v>286.617</v>
      </c>
      <c r="K80" s="98">
        <v>64.31509385273031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259057</v>
      </c>
      <c r="D87" s="106">
        <v>278668</v>
      </c>
      <c r="E87" s="106">
        <v>268475</v>
      </c>
      <c r="F87" s="107">
        <v>96.34224238161539</v>
      </c>
      <c r="G87" s="97"/>
      <c r="H87" s="195">
        <v>770.406</v>
      </c>
      <c r="I87" s="196">
        <v>664.402</v>
      </c>
      <c r="J87" s="196">
        <v>431.798</v>
      </c>
      <c r="K87" s="107">
        <v>64.99047263554294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115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9.397</v>
      </c>
      <c r="I9" s="190">
        <v>2.372</v>
      </c>
      <c r="J9" s="190">
        <v>1.879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30.014</v>
      </c>
      <c r="I10" s="190">
        <v>54.029</v>
      </c>
      <c r="J10" s="190">
        <v>6.003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57.512</v>
      </c>
      <c r="I11" s="190">
        <v>100.421</v>
      </c>
      <c r="J11" s="190">
        <v>11.502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3.167</v>
      </c>
      <c r="I12" s="190">
        <v>3.463</v>
      </c>
      <c r="J12" s="190">
        <v>0.633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100.09</v>
      </c>
      <c r="I13" s="192">
        <v>160.285</v>
      </c>
      <c r="J13" s="192">
        <v>20.017</v>
      </c>
      <c r="K13" s="98">
        <v>12.488380072994978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0.2</v>
      </c>
      <c r="I15" s="192">
        <v>0.238</v>
      </c>
      <c r="J15" s="192">
        <v>0.24</v>
      </c>
      <c r="K15" s="98">
        <v>100.84033613445379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>
        <v>0.009</v>
      </c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/>
      <c r="J29" s="190"/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/>
      <c r="I30" s="190"/>
      <c r="J30" s="190"/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/>
      <c r="I31" s="192"/>
      <c r="J31" s="192"/>
      <c r="K31" s="98"/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0.026</v>
      </c>
      <c r="I34" s="190">
        <v>0.024</v>
      </c>
      <c r="J34" s="190">
        <v>0.024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/>
      <c r="I35" s="190"/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0.012</v>
      </c>
      <c r="I36" s="190">
        <v>0.014</v>
      </c>
      <c r="J36" s="190">
        <v>0.014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0.038</v>
      </c>
      <c r="I37" s="192">
        <v>0.038</v>
      </c>
      <c r="J37" s="192">
        <v>0.038</v>
      </c>
      <c r="K37" s="98">
        <v>100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0.712</v>
      </c>
      <c r="I41" s="190">
        <v>0.562</v>
      </c>
      <c r="J41" s="190">
        <v>0.562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4.842</v>
      </c>
      <c r="I43" s="190">
        <v>1.947</v>
      </c>
      <c r="J43" s="190">
        <v>6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0.125</v>
      </c>
      <c r="I45" s="190">
        <v>0.1</v>
      </c>
      <c r="J45" s="190">
        <v>0.12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1.5</v>
      </c>
      <c r="I49" s="190">
        <v>1.998</v>
      </c>
      <c r="J49" s="190">
        <v>2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7.178999999999999</v>
      </c>
      <c r="I50" s="192">
        <v>4.607</v>
      </c>
      <c r="J50" s="192">
        <v>8.682</v>
      </c>
      <c r="K50" s="98">
        <v>188.4523551117864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/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/>
      <c r="I56" s="190"/>
      <c r="J56" s="190"/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0.219</v>
      </c>
      <c r="I58" s="190">
        <v>0.217</v>
      </c>
      <c r="J58" s="190">
        <v>0.164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0.219</v>
      </c>
      <c r="I59" s="192">
        <v>0.217</v>
      </c>
      <c r="J59" s="192">
        <v>0.164</v>
      </c>
      <c r="K59" s="98">
        <v>75.57603686635946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/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/>
      <c r="I62" s="190"/>
      <c r="J62" s="190"/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/>
      <c r="I64" s="192"/>
      <c r="J64" s="192"/>
      <c r="K64" s="98"/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0.07</v>
      </c>
      <c r="I68" s="190">
        <v>0.045</v>
      </c>
      <c r="J68" s="190">
        <v>0.03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4.7</v>
      </c>
      <c r="I69" s="190">
        <v>4.45</v>
      </c>
      <c r="J69" s="190">
        <v>4.5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4.7700000000000005</v>
      </c>
      <c r="I70" s="192">
        <v>4.495</v>
      </c>
      <c r="J70" s="192">
        <v>4.53</v>
      </c>
      <c r="K70" s="98">
        <v>100.77864293659621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0.069</v>
      </c>
      <c r="I72" s="190">
        <v>0.041</v>
      </c>
      <c r="J72" s="190">
        <v>0.041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0.64</v>
      </c>
      <c r="I73" s="190">
        <v>0.643</v>
      </c>
      <c r="J73" s="190">
        <v>0.645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0.562</v>
      </c>
      <c r="I75" s="190">
        <v>0.681</v>
      </c>
      <c r="J75" s="190">
        <v>0.346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0.85</v>
      </c>
      <c r="I76" s="190">
        <v>0.75</v>
      </c>
      <c r="J76" s="190">
        <v>0.7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0.006</v>
      </c>
      <c r="I77" s="190">
        <v>0.004</v>
      </c>
      <c r="J77" s="190">
        <v>0.004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1.794</v>
      </c>
      <c r="I78" s="190">
        <v>1.875</v>
      </c>
      <c r="J78" s="190">
        <v>1.2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0.024</v>
      </c>
      <c r="I79" s="190">
        <v>0.032</v>
      </c>
      <c r="J79" s="190">
        <v>0.024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3.945</v>
      </c>
      <c r="I80" s="192">
        <v>4.026</v>
      </c>
      <c r="J80" s="192">
        <v>2.96</v>
      </c>
      <c r="K80" s="98">
        <v>73.52210630899155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>
        <v>0.015</v>
      </c>
      <c r="J82" s="190">
        <v>0.015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0.116</v>
      </c>
      <c r="I83" s="190">
        <v>0.117</v>
      </c>
      <c r="J83" s="190">
        <v>0.117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0.116</v>
      </c>
      <c r="I84" s="192">
        <v>0.132</v>
      </c>
      <c r="J84" s="192">
        <v>0.132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116.55699999999999</v>
      </c>
      <c r="I87" s="196">
        <v>174.04700000000003</v>
      </c>
      <c r="J87" s="196">
        <v>36.763</v>
      </c>
      <c r="K87" s="107">
        <v>21.122455428706033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116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>
        <v>0.119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>
        <v>0.119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3.439</v>
      </c>
      <c r="I24" s="192">
        <v>2.698</v>
      </c>
      <c r="J24" s="192">
        <v>3.435</v>
      </c>
      <c r="K24" s="98">
        <v>127.31653076352855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5.5</v>
      </c>
      <c r="I26" s="192">
        <v>3.397</v>
      </c>
      <c r="J26" s="192">
        <v>5.3</v>
      </c>
      <c r="K26" s="98">
        <v>156.0200176626435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15.932</v>
      </c>
      <c r="I28" s="190">
        <v>3.896</v>
      </c>
      <c r="J28" s="190">
        <v>15.5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>
        <v>6.147</v>
      </c>
      <c r="J29" s="190">
        <v>10.8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43</v>
      </c>
      <c r="I30" s="190">
        <v>20.152</v>
      </c>
      <c r="J30" s="190">
        <v>25.497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58.932</v>
      </c>
      <c r="I31" s="192">
        <v>30.195</v>
      </c>
      <c r="J31" s="192">
        <v>51.797</v>
      </c>
      <c r="K31" s="98">
        <v>171.54164596787547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0.34</v>
      </c>
      <c r="I33" s="190">
        <v>0.178</v>
      </c>
      <c r="J33" s="190">
        <v>0.256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0.006</v>
      </c>
      <c r="I34" s="190">
        <v>0.008</v>
      </c>
      <c r="J34" s="190">
        <v>0.008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13.273</v>
      </c>
      <c r="I35" s="190">
        <v>3.764</v>
      </c>
      <c r="J35" s="190">
        <v>10.644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9.5</v>
      </c>
      <c r="I36" s="190">
        <v>5.729</v>
      </c>
      <c r="J36" s="190">
        <v>11.548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23.119</v>
      </c>
      <c r="I37" s="192">
        <v>9.679</v>
      </c>
      <c r="J37" s="192">
        <v>22.456</v>
      </c>
      <c r="K37" s="98">
        <v>232.00743878499844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2.6</v>
      </c>
      <c r="I39" s="192">
        <v>2.982</v>
      </c>
      <c r="J39" s="192">
        <v>2.6</v>
      </c>
      <c r="K39" s="98">
        <v>87.18980549966464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0.003</v>
      </c>
      <c r="I41" s="190">
        <v>0.02</v>
      </c>
      <c r="J41" s="190">
        <v>0.031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0.018</v>
      </c>
      <c r="I42" s="190">
        <v>0.052</v>
      </c>
      <c r="J42" s="190">
        <v>0.01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0.035</v>
      </c>
      <c r="I43" s="190">
        <v>0.016</v>
      </c>
      <c r="J43" s="190">
        <v>0.013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0.001</v>
      </c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0.2</v>
      </c>
      <c r="I45" s="190">
        <v>0.15</v>
      </c>
      <c r="J45" s="190">
        <v>0.35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0.06</v>
      </c>
      <c r="I46" s="190">
        <v>0.058</v>
      </c>
      <c r="J46" s="190">
        <v>0.06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0.4</v>
      </c>
      <c r="I47" s="190">
        <v>0.1</v>
      </c>
      <c r="J47" s="190">
        <v>0.4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0.28</v>
      </c>
      <c r="I48" s="190">
        <v>0.211</v>
      </c>
      <c r="J48" s="190">
        <v>0.924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0.206</v>
      </c>
      <c r="I49" s="190">
        <v>0.21</v>
      </c>
      <c r="J49" s="190">
        <v>0.12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1.203</v>
      </c>
      <c r="I50" s="192">
        <v>0.817</v>
      </c>
      <c r="J50" s="192">
        <v>1.908</v>
      </c>
      <c r="K50" s="98">
        <v>233.53733170134637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0.815</v>
      </c>
      <c r="I52" s="192">
        <v>0.358</v>
      </c>
      <c r="J52" s="192">
        <v>0.554</v>
      </c>
      <c r="K52" s="98">
        <v>154.74860335195532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26.456</v>
      </c>
      <c r="I54" s="190">
        <v>10.758</v>
      </c>
      <c r="J54" s="190">
        <v>45.077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6.529</v>
      </c>
      <c r="I55" s="190">
        <v>5.04</v>
      </c>
      <c r="J55" s="190">
        <v>5.04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4.9</v>
      </c>
      <c r="I56" s="190">
        <v>1.565</v>
      </c>
      <c r="J56" s="190">
        <v>4.5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0.575</v>
      </c>
      <c r="I57" s="190">
        <v>0.059</v>
      </c>
      <c r="J57" s="190">
        <v>0.068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8.59</v>
      </c>
      <c r="I58" s="190">
        <v>8.722</v>
      </c>
      <c r="J58" s="190">
        <v>6.121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47.05</v>
      </c>
      <c r="I59" s="192">
        <v>26.144</v>
      </c>
      <c r="J59" s="192">
        <v>60.806</v>
      </c>
      <c r="K59" s="98">
        <v>232.5810893512852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15.284</v>
      </c>
      <c r="I61" s="190">
        <v>7.927</v>
      </c>
      <c r="J61" s="190">
        <v>7.967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5.638</v>
      </c>
      <c r="I62" s="190">
        <v>10.577</v>
      </c>
      <c r="J62" s="190">
        <v>8.087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11.404</v>
      </c>
      <c r="I63" s="190">
        <v>15.282</v>
      </c>
      <c r="J63" s="190">
        <v>10.678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32.326</v>
      </c>
      <c r="I64" s="192">
        <v>33.786</v>
      </c>
      <c r="J64" s="192">
        <v>26.732</v>
      </c>
      <c r="K64" s="98">
        <v>79.12152962765641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35.185</v>
      </c>
      <c r="I66" s="192">
        <v>26.895</v>
      </c>
      <c r="J66" s="192">
        <v>14.592</v>
      </c>
      <c r="K66" s="98">
        <v>54.25543781372002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15</v>
      </c>
      <c r="I68" s="190">
        <v>17.395</v>
      </c>
      <c r="J68" s="190">
        <v>18.5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5.06</v>
      </c>
      <c r="I69" s="190">
        <v>5.901</v>
      </c>
      <c r="J69" s="190">
        <v>7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20.06</v>
      </c>
      <c r="I70" s="192">
        <v>23.296</v>
      </c>
      <c r="J70" s="192">
        <v>25.5</v>
      </c>
      <c r="K70" s="98">
        <v>109.46085164835165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21.388</v>
      </c>
      <c r="I72" s="190">
        <v>9.569</v>
      </c>
      <c r="J72" s="190">
        <v>9.99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1.313</v>
      </c>
      <c r="I73" s="190">
        <v>1.787</v>
      </c>
      <c r="J73" s="190">
        <v>1.6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5</v>
      </c>
      <c r="I74" s="190">
        <v>19.545</v>
      </c>
      <c r="J74" s="190">
        <v>5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25</v>
      </c>
      <c r="I75" s="190">
        <v>32.753</v>
      </c>
      <c r="J75" s="190">
        <v>26.5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3.8</v>
      </c>
      <c r="I76" s="190">
        <v>3.94</v>
      </c>
      <c r="J76" s="190">
        <v>4.3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8.61</v>
      </c>
      <c r="I77" s="190">
        <v>5.884</v>
      </c>
      <c r="J77" s="190">
        <v>5.884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5.2</v>
      </c>
      <c r="I78" s="190">
        <v>4.149</v>
      </c>
      <c r="J78" s="190">
        <v>3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12.51</v>
      </c>
      <c r="I79" s="190">
        <v>25.36</v>
      </c>
      <c r="J79" s="190">
        <v>40.48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82.821</v>
      </c>
      <c r="I80" s="192">
        <v>102.98700000000001</v>
      </c>
      <c r="J80" s="192">
        <v>96.75399999999999</v>
      </c>
      <c r="K80" s="98">
        <v>93.94777981687008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0.167</v>
      </c>
      <c r="I82" s="190">
        <v>0.168</v>
      </c>
      <c r="J82" s="190">
        <v>0.167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0.066</v>
      </c>
      <c r="I83" s="190">
        <v>0.076</v>
      </c>
      <c r="J83" s="190">
        <v>0.076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0.233</v>
      </c>
      <c r="I84" s="192">
        <v>0.244</v>
      </c>
      <c r="J84" s="192">
        <v>0.243</v>
      </c>
      <c r="K84" s="98">
        <v>99.59016393442623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313.283</v>
      </c>
      <c r="I87" s="196">
        <v>263.59700000000004</v>
      </c>
      <c r="J87" s="196">
        <v>312.67699999999996</v>
      </c>
      <c r="K87" s="107">
        <v>118.61933178298688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117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0.05</v>
      </c>
      <c r="I15" s="192">
        <v>0.052</v>
      </c>
      <c r="J15" s="192">
        <v>0.058</v>
      </c>
      <c r="K15" s="98">
        <v>111.53846153846156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0.088</v>
      </c>
      <c r="I19" s="190">
        <v>0.103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0.11</v>
      </c>
      <c r="I20" s="190">
        <v>0.073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0.155</v>
      </c>
      <c r="I21" s="190">
        <v>0.146</v>
      </c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0.353</v>
      </c>
      <c r="I22" s="192">
        <v>0.32199999999999995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0.012</v>
      </c>
      <c r="I24" s="192">
        <v>0.011</v>
      </c>
      <c r="J24" s="192">
        <v>0.011</v>
      </c>
      <c r="K24" s="98">
        <v>100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>
        <v>0.003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>
        <v>0.005</v>
      </c>
      <c r="J28" s="190">
        <v>0.006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/>
      <c r="I29" s="190">
        <v>0.005</v>
      </c>
      <c r="J29" s="190">
        <v>0.02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0.002</v>
      </c>
      <c r="I30" s="190">
        <v>0.002</v>
      </c>
      <c r="J30" s="190">
        <v>0.002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0.002</v>
      </c>
      <c r="I31" s="192">
        <v>0.012</v>
      </c>
      <c r="J31" s="192">
        <v>0.028000000000000004</v>
      </c>
      <c r="K31" s="98">
        <v>233.33333333333334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0.058</v>
      </c>
      <c r="I33" s="190">
        <v>0.046</v>
      </c>
      <c r="J33" s="190">
        <v>0.054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0.74</v>
      </c>
      <c r="I34" s="190">
        <v>0.464</v>
      </c>
      <c r="J34" s="190">
        <v>0.47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0.006</v>
      </c>
      <c r="I35" s="190">
        <v>0.005</v>
      </c>
      <c r="J35" s="190">
        <v>0.006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3.5</v>
      </c>
      <c r="I36" s="190">
        <v>6.92</v>
      </c>
      <c r="J36" s="190">
        <v>5.882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4.304</v>
      </c>
      <c r="I37" s="192">
        <v>7.435</v>
      </c>
      <c r="J37" s="192">
        <v>6.412</v>
      </c>
      <c r="K37" s="98">
        <v>86.24075319435106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/>
      <c r="I39" s="192"/>
      <c r="J39" s="192"/>
      <c r="K39" s="98"/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>
        <v>0.001</v>
      </c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/>
      <c r="I45" s="190"/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0.001</v>
      </c>
      <c r="I48" s="190">
        <v>0.001</v>
      </c>
      <c r="J48" s="190">
        <v>0.001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0.001</v>
      </c>
      <c r="I50" s="192">
        <v>0.002</v>
      </c>
      <c r="J50" s="192">
        <v>0.001</v>
      </c>
      <c r="K50" s="98">
        <v>50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/>
      <c r="I52" s="192"/>
      <c r="J52" s="192"/>
      <c r="K52" s="98"/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/>
      <c r="I54" s="190">
        <v>0.005</v>
      </c>
      <c r="J54" s="190"/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0.001</v>
      </c>
      <c r="I56" s="190"/>
      <c r="J56" s="190">
        <v>0.001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0.001</v>
      </c>
      <c r="I59" s="192">
        <v>0.005</v>
      </c>
      <c r="J59" s="192">
        <v>0.001</v>
      </c>
      <c r="K59" s="98">
        <v>20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/>
      <c r="I61" s="190">
        <v>0.001</v>
      </c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0.317</v>
      </c>
      <c r="I62" s="190">
        <v>0.39</v>
      </c>
      <c r="J62" s="190">
        <v>0.351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0.004</v>
      </c>
      <c r="I63" s="190">
        <v>0.005</v>
      </c>
      <c r="J63" s="190">
        <v>0.003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0.321</v>
      </c>
      <c r="I64" s="192">
        <v>0.396</v>
      </c>
      <c r="J64" s="192">
        <v>0.354</v>
      </c>
      <c r="K64" s="98">
        <v>89.39393939393939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/>
      <c r="I66" s="192"/>
      <c r="J66" s="192"/>
      <c r="K66" s="98"/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/>
      <c r="I68" s="190"/>
      <c r="J68" s="190"/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/>
      <c r="I69" s="190"/>
      <c r="J69" s="190"/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/>
      <c r="I70" s="192"/>
      <c r="J70" s="192"/>
      <c r="K70" s="98"/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/>
      <c r="I73" s="190"/>
      <c r="J73" s="190"/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/>
      <c r="I74" s="190"/>
      <c r="J74" s="190"/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/>
      <c r="I75" s="190"/>
      <c r="J75" s="190"/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/>
      <c r="I76" s="190"/>
      <c r="J76" s="190"/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/>
      <c r="I77" s="190"/>
      <c r="J77" s="190"/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/>
      <c r="I78" s="190"/>
      <c r="J78" s="190">
        <v>0.001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/>
      <c r="I79" s="190"/>
      <c r="J79" s="190"/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/>
      <c r="I80" s="192"/>
      <c r="J80" s="192">
        <v>0.001</v>
      </c>
      <c r="K80" s="98"/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>
        <v>0.001</v>
      </c>
      <c r="J83" s="190">
        <v>0.001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>
        <v>0.001</v>
      </c>
      <c r="J84" s="192">
        <v>0.001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5.0440000000000005</v>
      </c>
      <c r="I87" s="196">
        <v>8.238999999999999</v>
      </c>
      <c r="J87" s="196">
        <v>6.867000000000002</v>
      </c>
      <c r="K87" s="107">
        <v>83.3474936278675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118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0.056</v>
      </c>
      <c r="I26" s="192">
        <v>0.063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0.344</v>
      </c>
      <c r="I28" s="190">
        <v>0.078</v>
      </c>
      <c r="J28" s="190">
        <v>0.045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0.009</v>
      </c>
      <c r="I29" s="190">
        <v>0.006</v>
      </c>
      <c r="J29" s="190">
        <v>0.012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0.953</v>
      </c>
      <c r="I30" s="190">
        <v>0.563</v>
      </c>
      <c r="J30" s="190">
        <v>0.68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1.306</v>
      </c>
      <c r="I31" s="192">
        <v>0.6469999999999999</v>
      </c>
      <c r="J31" s="192">
        <v>0.7370000000000001</v>
      </c>
      <c r="K31" s="98">
        <v>113.91035548686249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>
        <v>0.005</v>
      </c>
      <c r="J34" s="190">
        <v>0.005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0.292</v>
      </c>
      <c r="I35" s="190">
        <v>0.465</v>
      </c>
      <c r="J35" s="190">
        <v>0.391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>
        <v>0.006</v>
      </c>
      <c r="J36" s="190">
        <v>0.006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0.292</v>
      </c>
      <c r="I37" s="192">
        <v>0.47600000000000003</v>
      </c>
      <c r="J37" s="192">
        <v>0.402</v>
      </c>
      <c r="K37" s="98">
        <v>84.45378151260505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0.156</v>
      </c>
      <c r="I39" s="192">
        <v>0.148</v>
      </c>
      <c r="J39" s="192">
        <v>0.13</v>
      </c>
      <c r="K39" s="98">
        <v>87.83783783783784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0.003</v>
      </c>
      <c r="I41" s="190">
        <v>0.003</v>
      </c>
      <c r="J41" s="190">
        <v>0.005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0.002</v>
      </c>
      <c r="I45" s="190">
        <v>0.002</v>
      </c>
      <c r="J45" s="190"/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0.006</v>
      </c>
      <c r="I46" s="190">
        <v>0.007</v>
      </c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0.006</v>
      </c>
      <c r="I48" s="190">
        <v>0.005</v>
      </c>
      <c r="J48" s="190">
        <v>0.005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0.017</v>
      </c>
      <c r="I50" s="192">
        <v>0.017</v>
      </c>
      <c r="J50" s="192">
        <v>0.01</v>
      </c>
      <c r="K50" s="98">
        <v>58.8235294117647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0.116</v>
      </c>
      <c r="I52" s="192">
        <v>0.133</v>
      </c>
      <c r="J52" s="192">
        <v>0.077</v>
      </c>
      <c r="K52" s="98">
        <v>57.89473684210526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1.26</v>
      </c>
      <c r="I54" s="190">
        <v>2.175</v>
      </c>
      <c r="J54" s="190">
        <v>2.88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0.006</v>
      </c>
      <c r="I56" s="190">
        <v>0.006</v>
      </c>
      <c r="J56" s="190">
        <v>0.007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0.088</v>
      </c>
      <c r="I58" s="190">
        <v>0.056</v>
      </c>
      <c r="J58" s="190">
        <v>0.058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1.354</v>
      </c>
      <c r="I59" s="192">
        <v>2.2369999999999997</v>
      </c>
      <c r="J59" s="192">
        <v>2.945</v>
      </c>
      <c r="K59" s="98">
        <v>131.64953062136792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99.748</v>
      </c>
      <c r="I61" s="190">
        <v>96.98</v>
      </c>
      <c r="J61" s="190">
        <v>88.191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0.11</v>
      </c>
      <c r="I62" s="190">
        <v>0.077</v>
      </c>
      <c r="J62" s="190">
        <v>0.077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0.188</v>
      </c>
      <c r="I63" s="190">
        <v>0.174</v>
      </c>
      <c r="J63" s="190">
        <v>0.181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100.046</v>
      </c>
      <c r="I64" s="192">
        <v>97.23100000000001</v>
      </c>
      <c r="J64" s="192">
        <v>88.449</v>
      </c>
      <c r="K64" s="98">
        <v>90.96790118377882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192.74</v>
      </c>
      <c r="I66" s="192">
        <v>179.875</v>
      </c>
      <c r="J66" s="192">
        <v>225.678</v>
      </c>
      <c r="K66" s="98">
        <v>125.46379430159833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1.765</v>
      </c>
      <c r="I68" s="190">
        <v>2.726</v>
      </c>
      <c r="J68" s="190">
        <v>2.2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0.015</v>
      </c>
      <c r="I69" s="190">
        <v>0.015</v>
      </c>
      <c r="J69" s="190">
        <v>0.015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1.7799999999999998</v>
      </c>
      <c r="I70" s="192">
        <v>2.741</v>
      </c>
      <c r="J70" s="192">
        <v>2.2150000000000003</v>
      </c>
      <c r="K70" s="98">
        <v>80.8099233856257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2.724</v>
      </c>
      <c r="I72" s="190">
        <v>2.787</v>
      </c>
      <c r="J72" s="190">
        <v>3.885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1.21</v>
      </c>
      <c r="I73" s="190">
        <v>1.2</v>
      </c>
      <c r="J73" s="190">
        <v>1.21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0.011</v>
      </c>
      <c r="I74" s="190">
        <v>0.008</v>
      </c>
      <c r="J74" s="190">
        <v>0.008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1.077</v>
      </c>
      <c r="I75" s="190">
        <v>1.077</v>
      </c>
      <c r="J75" s="190">
        <v>1.22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0.64</v>
      </c>
      <c r="I76" s="190">
        <v>0.31</v>
      </c>
      <c r="J76" s="190">
        <v>0.3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0.072</v>
      </c>
      <c r="I77" s="190">
        <v>0.069</v>
      </c>
      <c r="J77" s="190">
        <v>0.069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0.729</v>
      </c>
      <c r="I78" s="190">
        <v>0.511</v>
      </c>
      <c r="J78" s="190">
        <v>0.71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2.894</v>
      </c>
      <c r="I79" s="190">
        <v>2.562</v>
      </c>
      <c r="J79" s="190">
        <v>2.16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9.357</v>
      </c>
      <c r="I80" s="192">
        <v>8.524</v>
      </c>
      <c r="J80" s="192">
        <v>9.562</v>
      </c>
      <c r="K80" s="98">
        <v>112.17738151102769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0.186</v>
      </c>
      <c r="I82" s="190">
        <v>0.178</v>
      </c>
      <c r="J82" s="190">
        <v>0.178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0.09</v>
      </c>
      <c r="I83" s="190">
        <v>0.124</v>
      </c>
      <c r="J83" s="190">
        <v>0.124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0.276</v>
      </c>
      <c r="I84" s="192">
        <v>0.302</v>
      </c>
      <c r="J84" s="192">
        <v>0.302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307.49600000000004</v>
      </c>
      <c r="I87" s="196">
        <v>292.394</v>
      </c>
      <c r="J87" s="196">
        <v>330.507</v>
      </c>
      <c r="K87" s="107">
        <v>113.03480919581112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K625"/>
  <sheetViews>
    <sheetView view="pageBreakPreview" zoomScale="60" zoomScalePageLayoutView="0" workbookViewId="0" topLeftCell="A19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119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8.298</v>
      </c>
      <c r="I9" s="190">
        <v>8.465</v>
      </c>
      <c r="J9" s="190">
        <v>18.323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8.677</v>
      </c>
      <c r="I10" s="190">
        <v>8.48</v>
      </c>
      <c r="J10" s="190">
        <v>8.671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35.475</v>
      </c>
      <c r="I11" s="190">
        <v>35.835</v>
      </c>
      <c r="J11" s="190">
        <v>38.69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72.57</v>
      </c>
      <c r="I12" s="190">
        <v>68.352</v>
      </c>
      <c r="J12" s="190">
        <v>115.935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125.02</v>
      </c>
      <c r="I13" s="192">
        <v>121.132</v>
      </c>
      <c r="J13" s="192">
        <v>181.619</v>
      </c>
      <c r="K13" s="98">
        <v>149.93478189082984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0.168</v>
      </c>
      <c r="I15" s="192">
        <v>0.122</v>
      </c>
      <c r="J15" s="192">
        <v>0.233</v>
      </c>
      <c r="K15" s="98">
        <v>190.98360655737707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>
        <v>0.456</v>
      </c>
      <c r="I17" s="192">
        <v>0.46</v>
      </c>
      <c r="J17" s="192">
        <v>0.544</v>
      </c>
      <c r="K17" s="98">
        <v>118.2608695652174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78.969</v>
      </c>
      <c r="I19" s="190">
        <v>81.381</v>
      </c>
      <c r="J19" s="190">
        <v>81.389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3.894</v>
      </c>
      <c r="I20" s="190">
        <v>4.842</v>
      </c>
      <c r="J20" s="190">
        <v>3</v>
      </c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2.487</v>
      </c>
      <c r="I21" s="190">
        <v>2.672</v>
      </c>
      <c r="J21" s="190">
        <v>2.1</v>
      </c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85.35</v>
      </c>
      <c r="I22" s="192">
        <v>88.895</v>
      </c>
      <c r="J22" s="192">
        <v>86.48899999999999</v>
      </c>
      <c r="K22" s="98">
        <v>97.29343607626976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106.149</v>
      </c>
      <c r="I24" s="192">
        <v>102.001</v>
      </c>
      <c r="J24" s="192">
        <v>101.825</v>
      </c>
      <c r="K24" s="98">
        <v>99.82745267203262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299.472</v>
      </c>
      <c r="I26" s="192">
        <v>301.025</v>
      </c>
      <c r="J26" s="192">
        <v>295</v>
      </c>
      <c r="K26" s="98">
        <v>97.99850510754922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20.439</v>
      </c>
      <c r="I28" s="190">
        <v>17.729</v>
      </c>
      <c r="J28" s="190">
        <v>20.5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2.404</v>
      </c>
      <c r="I29" s="190">
        <v>1.78</v>
      </c>
      <c r="J29" s="190">
        <v>2.9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115.662</v>
      </c>
      <c r="I30" s="190">
        <v>114.561</v>
      </c>
      <c r="J30" s="190">
        <v>111.407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138.505</v>
      </c>
      <c r="I31" s="192">
        <v>134.07</v>
      </c>
      <c r="J31" s="192">
        <v>134.807</v>
      </c>
      <c r="K31" s="98">
        <v>100.54971283657791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173.408</v>
      </c>
      <c r="I33" s="190">
        <v>143.487</v>
      </c>
      <c r="J33" s="190">
        <v>98.868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8.159</v>
      </c>
      <c r="I34" s="190">
        <v>8.542</v>
      </c>
      <c r="J34" s="190">
        <v>8.2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40.527</v>
      </c>
      <c r="I35" s="190">
        <v>39.295</v>
      </c>
      <c r="J35" s="190">
        <v>32.974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175.544</v>
      </c>
      <c r="I36" s="190">
        <v>166.942</v>
      </c>
      <c r="J36" s="190">
        <v>83.471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397.63800000000003</v>
      </c>
      <c r="I37" s="192">
        <v>358.266</v>
      </c>
      <c r="J37" s="192">
        <v>223.513</v>
      </c>
      <c r="K37" s="98">
        <v>62.38744396621504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9.843</v>
      </c>
      <c r="I39" s="192">
        <v>10.347</v>
      </c>
      <c r="J39" s="192">
        <v>9.5</v>
      </c>
      <c r="K39" s="98">
        <v>91.81405238233305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1.787</v>
      </c>
      <c r="I41" s="190">
        <v>2.595</v>
      </c>
      <c r="J41" s="190">
        <v>2.2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83.47</v>
      </c>
      <c r="I42" s="190">
        <v>79.005</v>
      </c>
      <c r="J42" s="190">
        <v>75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21.501</v>
      </c>
      <c r="I43" s="190">
        <v>21.839</v>
      </c>
      <c r="J43" s="190">
        <v>21.5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2.076</v>
      </c>
      <c r="I44" s="190">
        <v>1.815</v>
      </c>
      <c r="J44" s="190">
        <v>1.906</v>
      </c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1.34</v>
      </c>
      <c r="I45" s="190">
        <v>1.1</v>
      </c>
      <c r="J45" s="190">
        <v>1.35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11.23</v>
      </c>
      <c r="I46" s="190">
        <v>14.014</v>
      </c>
      <c r="J46" s="190">
        <v>13.823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3.868</v>
      </c>
      <c r="I47" s="190">
        <v>4.97</v>
      </c>
      <c r="J47" s="190">
        <v>5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164.668</v>
      </c>
      <c r="I48" s="190">
        <v>165.934</v>
      </c>
      <c r="J48" s="190">
        <v>168.34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43.672</v>
      </c>
      <c r="I49" s="190">
        <v>44.859</v>
      </c>
      <c r="J49" s="190">
        <v>44.859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333.61199999999997</v>
      </c>
      <c r="I50" s="192">
        <v>336.131</v>
      </c>
      <c r="J50" s="192">
        <v>333.978</v>
      </c>
      <c r="K50" s="98">
        <v>99.35947591861508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9.138</v>
      </c>
      <c r="I52" s="192">
        <v>10.443</v>
      </c>
      <c r="J52" s="192">
        <v>9.72</v>
      </c>
      <c r="K52" s="98">
        <v>93.07670209709855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473.375</v>
      </c>
      <c r="I54" s="190">
        <v>490.156</v>
      </c>
      <c r="J54" s="190">
        <v>390.913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1637.544</v>
      </c>
      <c r="I55" s="190">
        <v>1555.22</v>
      </c>
      <c r="J55" s="190">
        <v>1250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606.436</v>
      </c>
      <c r="I56" s="190">
        <v>561.708</v>
      </c>
      <c r="J56" s="190">
        <v>450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8.518</v>
      </c>
      <c r="I57" s="190">
        <v>7.555</v>
      </c>
      <c r="J57" s="190">
        <v>7.348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656.584</v>
      </c>
      <c r="I58" s="190">
        <v>561.642</v>
      </c>
      <c r="J58" s="190">
        <v>515.88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3382.457</v>
      </c>
      <c r="I59" s="192">
        <v>3176.281</v>
      </c>
      <c r="J59" s="192">
        <v>2614.141</v>
      </c>
      <c r="K59" s="98">
        <v>82.30194368823162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29.018</v>
      </c>
      <c r="I61" s="190">
        <v>28.934</v>
      </c>
      <c r="J61" s="190">
        <v>24.419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1.438</v>
      </c>
      <c r="I62" s="190">
        <v>0.365</v>
      </c>
      <c r="J62" s="190">
        <v>0.336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285.368</v>
      </c>
      <c r="I63" s="190">
        <v>281.173</v>
      </c>
      <c r="J63" s="190">
        <v>211.919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315.824</v>
      </c>
      <c r="I64" s="192">
        <v>310.472</v>
      </c>
      <c r="J64" s="192">
        <v>236.674</v>
      </c>
      <c r="K64" s="98">
        <v>76.23038470457884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86.147</v>
      </c>
      <c r="I66" s="192">
        <v>64.188</v>
      </c>
      <c r="J66" s="192">
        <v>53.5</v>
      </c>
      <c r="K66" s="98">
        <v>83.3489125693276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327.129</v>
      </c>
      <c r="I68" s="190">
        <v>451.916</v>
      </c>
      <c r="J68" s="190">
        <v>352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5.682</v>
      </c>
      <c r="I69" s="190">
        <v>5.665</v>
      </c>
      <c r="J69" s="190">
        <v>4.5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332.81100000000004</v>
      </c>
      <c r="I70" s="192">
        <v>457.581</v>
      </c>
      <c r="J70" s="192">
        <v>356.5</v>
      </c>
      <c r="K70" s="98">
        <v>77.9097034186297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1.369</v>
      </c>
      <c r="I72" s="190">
        <v>1.917</v>
      </c>
      <c r="J72" s="190">
        <v>1.72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67.247</v>
      </c>
      <c r="I73" s="190">
        <v>51.51</v>
      </c>
      <c r="J73" s="190">
        <v>50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32.505</v>
      </c>
      <c r="I74" s="190">
        <v>30.31</v>
      </c>
      <c r="J74" s="190">
        <v>27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5.793</v>
      </c>
      <c r="I75" s="190">
        <v>4.912</v>
      </c>
      <c r="J75" s="190">
        <v>4.42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27.28</v>
      </c>
      <c r="I76" s="190">
        <v>26.653</v>
      </c>
      <c r="J76" s="190">
        <v>26.9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0.532</v>
      </c>
      <c r="I77" s="190">
        <v>0.331</v>
      </c>
      <c r="J77" s="190">
        <v>0.199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7.285</v>
      </c>
      <c r="I78" s="190">
        <v>5.575</v>
      </c>
      <c r="J78" s="190">
        <v>7.1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0.645</v>
      </c>
      <c r="I79" s="190">
        <v>0.486</v>
      </c>
      <c r="J79" s="190">
        <v>1.08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142.65600000000003</v>
      </c>
      <c r="I80" s="192">
        <v>121.694</v>
      </c>
      <c r="J80" s="192">
        <v>118.41899999999998</v>
      </c>
      <c r="K80" s="98">
        <v>97.30882377109798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3.261</v>
      </c>
      <c r="I82" s="190">
        <v>3.176</v>
      </c>
      <c r="J82" s="190">
        <v>3.177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10.022</v>
      </c>
      <c r="I83" s="190">
        <v>12.648</v>
      </c>
      <c r="J83" s="190">
        <v>12.648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13.283000000000001</v>
      </c>
      <c r="I84" s="192">
        <v>15.824</v>
      </c>
      <c r="J84" s="192">
        <v>15.825</v>
      </c>
      <c r="K84" s="98">
        <v>100.00631951466127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5778.5289999999995</v>
      </c>
      <c r="I87" s="196">
        <v>5608.932</v>
      </c>
      <c r="J87" s="196">
        <v>4772.287</v>
      </c>
      <c r="K87" s="107">
        <v>85.08370220926194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120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90.591</v>
      </c>
      <c r="I9" s="190">
        <v>55.538</v>
      </c>
      <c r="J9" s="190">
        <v>92.863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52.19</v>
      </c>
      <c r="I10" s="190">
        <v>58.778</v>
      </c>
      <c r="J10" s="190">
        <v>55.319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229.67</v>
      </c>
      <c r="I11" s="190">
        <v>248.55</v>
      </c>
      <c r="J11" s="190">
        <v>243.217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778.952</v>
      </c>
      <c r="I12" s="190">
        <v>463.085</v>
      </c>
      <c r="J12" s="190">
        <v>620.732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1151.403</v>
      </c>
      <c r="I13" s="192">
        <v>825.951</v>
      </c>
      <c r="J13" s="192">
        <v>1012.131</v>
      </c>
      <c r="K13" s="98">
        <v>122.54128876894633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>
        <v>0.746</v>
      </c>
      <c r="I15" s="192">
        <v>0.862</v>
      </c>
      <c r="J15" s="192">
        <v>1.5</v>
      </c>
      <c r="K15" s="98">
        <v>174.0139211136891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>
        <v>0.859</v>
      </c>
      <c r="I17" s="192">
        <v>1.219</v>
      </c>
      <c r="J17" s="192">
        <v>0.408</v>
      </c>
      <c r="K17" s="98">
        <v>33.470057424118124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689.994</v>
      </c>
      <c r="I19" s="190">
        <v>711.961</v>
      </c>
      <c r="J19" s="190">
        <v>729.379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20.129</v>
      </c>
      <c r="I20" s="190">
        <v>27.168</v>
      </c>
      <c r="J20" s="190">
        <v>22.5</v>
      </c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>
        <v>14.7965</v>
      </c>
      <c r="I21" s="190">
        <v>15.257</v>
      </c>
      <c r="J21" s="190">
        <v>14.6</v>
      </c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724.9195000000001</v>
      </c>
      <c r="I22" s="192">
        <v>754.386</v>
      </c>
      <c r="J22" s="192">
        <v>766.479</v>
      </c>
      <c r="K22" s="98">
        <v>101.60302550683603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630.39</v>
      </c>
      <c r="I24" s="192">
        <v>614.219</v>
      </c>
      <c r="J24" s="192">
        <v>610</v>
      </c>
      <c r="K24" s="98">
        <v>99.31311144721995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2116.558</v>
      </c>
      <c r="I26" s="192">
        <v>2134.445</v>
      </c>
      <c r="J26" s="192">
        <v>2060</v>
      </c>
      <c r="K26" s="98">
        <v>96.51220809156477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149.037</v>
      </c>
      <c r="I28" s="190">
        <v>125.223</v>
      </c>
      <c r="J28" s="190">
        <v>145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13.221</v>
      </c>
      <c r="I29" s="190">
        <v>11.825</v>
      </c>
      <c r="J29" s="190">
        <v>16.8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906.496</v>
      </c>
      <c r="I30" s="190">
        <v>981.355</v>
      </c>
      <c r="J30" s="190">
        <v>830.934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1068.754</v>
      </c>
      <c r="I31" s="192">
        <v>1118.403</v>
      </c>
      <c r="J31" s="192">
        <v>992.7339999999999</v>
      </c>
      <c r="K31" s="98">
        <v>88.76353157135665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2004.13</v>
      </c>
      <c r="I33" s="190">
        <v>1737.723</v>
      </c>
      <c r="J33" s="190">
        <v>1010.923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61.517</v>
      </c>
      <c r="I34" s="190">
        <v>58.5995</v>
      </c>
      <c r="J34" s="190">
        <v>56.2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139.192</v>
      </c>
      <c r="I35" s="190">
        <v>129.853</v>
      </c>
      <c r="J35" s="190">
        <v>112.214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1084.639</v>
      </c>
      <c r="I36" s="190">
        <v>917.5125</v>
      </c>
      <c r="J36" s="190">
        <v>617.685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3289.478</v>
      </c>
      <c r="I37" s="192">
        <v>2843.688</v>
      </c>
      <c r="J37" s="192">
        <v>1797.022</v>
      </c>
      <c r="K37" s="98">
        <v>63.193360171720656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57.218</v>
      </c>
      <c r="I39" s="192">
        <v>65.0935</v>
      </c>
      <c r="J39" s="192">
        <v>60.8</v>
      </c>
      <c r="K39" s="98">
        <v>93.4041033282893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5.029</v>
      </c>
      <c r="I41" s="190">
        <v>7.24</v>
      </c>
      <c r="J41" s="190">
        <v>9.7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526.252</v>
      </c>
      <c r="I42" s="190">
        <v>486.247</v>
      </c>
      <c r="J42" s="190">
        <v>525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143.024</v>
      </c>
      <c r="I43" s="190">
        <v>141.8995</v>
      </c>
      <c r="J43" s="190">
        <v>150.5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14.22</v>
      </c>
      <c r="I44" s="190">
        <v>12.432</v>
      </c>
      <c r="J44" s="190">
        <v>13.056</v>
      </c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6.713</v>
      </c>
      <c r="I45" s="190">
        <v>6.093</v>
      </c>
      <c r="J45" s="190">
        <v>6.8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78.324</v>
      </c>
      <c r="I46" s="190">
        <v>117.176</v>
      </c>
      <c r="J46" s="190">
        <v>98.143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12.701</v>
      </c>
      <c r="I47" s="190">
        <v>16.309</v>
      </c>
      <c r="J47" s="190">
        <v>16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1228.959</v>
      </c>
      <c r="I48" s="190">
        <v>1451.887</v>
      </c>
      <c r="J48" s="190">
        <v>1262.55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201.952</v>
      </c>
      <c r="I49" s="190">
        <v>204.379</v>
      </c>
      <c r="J49" s="190">
        <v>206.105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2217.174</v>
      </c>
      <c r="I50" s="192">
        <v>2443.6625</v>
      </c>
      <c r="J50" s="192">
        <v>2287.854</v>
      </c>
      <c r="K50" s="98">
        <v>93.62397630605699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66.261</v>
      </c>
      <c r="I52" s="192">
        <v>83.716</v>
      </c>
      <c r="J52" s="192">
        <v>74.5</v>
      </c>
      <c r="K52" s="98">
        <v>88.99135171293422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3461.034</v>
      </c>
      <c r="I54" s="190">
        <v>3667.682</v>
      </c>
      <c r="J54" s="190">
        <v>3049.118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10321.5315</v>
      </c>
      <c r="I55" s="190">
        <v>10157.949</v>
      </c>
      <c r="J55" s="190">
        <v>9200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3846.0975</v>
      </c>
      <c r="I56" s="190">
        <v>3905.3705</v>
      </c>
      <c r="J56" s="190">
        <v>3300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21.075</v>
      </c>
      <c r="I57" s="190">
        <v>26.056</v>
      </c>
      <c r="J57" s="190">
        <v>55.112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4483.481</v>
      </c>
      <c r="I58" s="190">
        <v>5068.0495</v>
      </c>
      <c r="J58" s="190">
        <v>3817.512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22133.219</v>
      </c>
      <c r="I59" s="192">
        <v>22825.107000000004</v>
      </c>
      <c r="J59" s="192">
        <v>19421.742</v>
      </c>
      <c r="K59" s="98">
        <v>85.08937986577672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205.4</v>
      </c>
      <c r="I61" s="190">
        <v>263.1805</v>
      </c>
      <c r="J61" s="190">
        <v>180.701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1.961</v>
      </c>
      <c r="I62" s="190">
        <v>4.676</v>
      </c>
      <c r="J62" s="190">
        <v>2.52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2115.355</v>
      </c>
      <c r="I63" s="190">
        <v>2100.13</v>
      </c>
      <c r="J63" s="190">
        <v>1570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2322.716</v>
      </c>
      <c r="I64" s="192">
        <v>2367.9865</v>
      </c>
      <c r="J64" s="192">
        <v>1753.221</v>
      </c>
      <c r="K64" s="98">
        <v>74.03847108081064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760.136</v>
      </c>
      <c r="I66" s="192">
        <v>730.842</v>
      </c>
      <c r="J66" s="192">
        <v>557</v>
      </c>
      <c r="K66" s="98">
        <v>76.21346337512075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2546.574</v>
      </c>
      <c r="I68" s="190">
        <v>3460.416</v>
      </c>
      <c r="J68" s="190">
        <v>2742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23.528</v>
      </c>
      <c r="I69" s="190">
        <v>19.892</v>
      </c>
      <c r="J69" s="190">
        <v>32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2570.102</v>
      </c>
      <c r="I70" s="192">
        <v>3480.308</v>
      </c>
      <c r="J70" s="192">
        <v>2774</v>
      </c>
      <c r="K70" s="98">
        <v>79.70558927543195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3.959</v>
      </c>
      <c r="I72" s="190">
        <v>4.462</v>
      </c>
      <c r="J72" s="190">
        <v>11.798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475.657</v>
      </c>
      <c r="I73" s="190">
        <v>371.7315</v>
      </c>
      <c r="J73" s="190">
        <v>430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214.627</v>
      </c>
      <c r="I74" s="190">
        <v>173.584</v>
      </c>
      <c r="J74" s="190">
        <v>184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8.589</v>
      </c>
      <c r="I75" s="190">
        <v>8.493</v>
      </c>
      <c r="J75" s="190">
        <v>26.52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207.328</v>
      </c>
      <c r="I76" s="190">
        <v>126.572</v>
      </c>
      <c r="J76" s="190">
        <v>199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4.011</v>
      </c>
      <c r="I77" s="190">
        <v>2.378</v>
      </c>
      <c r="J77" s="190">
        <v>1.427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21.6785</v>
      </c>
      <c r="I78" s="190">
        <v>25.472</v>
      </c>
      <c r="J78" s="190">
        <v>25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4.502</v>
      </c>
      <c r="I79" s="190">
        <v>3.4</v>
      </c>
      <c r="J79" s="190">
        <v>7.56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940.3514999999999</v>
      </c>
      <c r="I80" s="192">
        <v>716.0925</v>
      </c>
      <c r="J80" s="192">
        <v>885.305</v>
      </c>
      <c r="K80" s="98">
        <v>123.62997797072306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15.288</v>
      </c>
      <c r="I82" s="190">
        <v>16.163</v>
      </c>
      <c r="J82" s="190">
        <v>22.091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38.078</v>
      </c>
      <c r="I83" s="190">
        <v>46.734</v>
      </c>
      <c r="J83" s="190">
        <v>92.389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53.366</v>
      </c>
      <c r="I84" s="192">
        <v>62.897000000000006</v>
      </c>
      <c r="J84" s="192">
        <v>114.47999999999999</v>
      </c>
      <c r="K84" s="98">
        <v>182.01186066108076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40103.651</v>
      </c>
      <c r="I87" s="196">
        <v>41068.878</v>
      </c>
      <c r="J87" s="196">
        <v>35169.17600000001</v>
      </c>
      <c r="K87" s="107">
        <v>85.63461607107944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121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0.1</v>
      </c>
      <c r="I26" s="192">
        <v>0.08</v>
      </c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/>
      <c r="I28" s="190"/>
      <c r="J28" s="190"/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1.075</v>
      </c>
      <c r="I29" s="190">
        <v>0.104</v>
      </c>
      <c r="J29" s="190">
        <v>0.98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0.647</v>
      </c>
      <c r="I30" s="190">
        <v>0.364</v>
      </c>
      <c r="J30" s="190">
        <v>0.527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1.722</v>
      </c>
      <c r="I31" s="192">
        <v>0.46799999999999997</v>
      </c>
      <c r="J31" s="192">
        <v>1.5070000000000001</v>
      </c>
      <c r="K31" s="98">
        <v>322.00854700854705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/>
      <c r="I33" s="190"/>
      <c r="J33" s="190"/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/>
      <c r="I34" s="190"/>
      <c r="J34" s="190"/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0.034</v>
      </c>
      <c r="I35" s="190">
        <v>0.02</v>
      </c>
      <c r="J35" s="190"/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1.052</v>
      </c>
      <c r="I36" s="190">
        <v>0.12</v>
      </c>
      <c r="J36" s="190">
        <v>0.151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1.086</v>
      </c>
      <c r="I37" s="192">
        <v>0.13999999999999999</v>
      </c>
      <c r="J37" s="192">
        <v>0.151</v>
      </c>
      <c r="K37" s="98">
        <v>107.85714285714286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0.048</v>
      </c>
      <c r="I39" s="192">
        <v>0.034</v>
      </c>
      <c r="J39" s="192">
        <v>0.038</v>
      </c>
      <c r="K39" s="98">
        <v>111.76470588235293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/>
      <c r="I41" s="190"/>
      <c r="J41" s="190"/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/>
      <c r="I42" s="190"/>
      <c r="J42" s="190"/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/>
      <c r="I43" s="190"/>
      <c r="J43" s="190"/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/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0.3</v>
      </c>
      <c r="I45" s="190">
        <v>0.3</v>
      </c>
      <c r="J45" s="190">
        <v>0.5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>
        <v>0.004</v>
      </c>
      <c r="I46" s="190">
        <v>0.004</v>
      </c>
      <c r="J46" s="190">
        <v>0.004</v>
      </c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/>
      <c r="I47" s="190"/>
      <c r="J47" s="190"/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/>
      <c r="I48" s="190"/>
      <c r="J48" s="190"/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/>
      <c r="I49" s="190"/>
      <c r="J49" s="190"/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0.304</v>
      </c>
      <c r="I50" s="192">
        <v>0.304</v>
      </c>
      <c r="J50" s="192">
        <v>0.504</v>
      </c>
      <c r="K50" s="98">
        <v>165.78947368421052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0.1</v>
      </c>
      <c r="I52" s="192">
        <v>0.03</v>
      </c>
      <c r="J52" s="192">
        <v>0.05</v>
      </c>
      <c r="K52" s="98">
        <v>166.66666666666669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0.403</v>
      </c>
      <c r="I54" s="190">
        <v>0.32</v>
      </c>
      <c r="J54" s="190">
        <v>0.3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/>
      <c r="I55" s="190"/>
      <c r="J55" s="190"/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0.033</v>
      </c>
      <c r="I56" s="190">
        <v>0.028</v>
      </c>
      <c r="J56" s="190">
        <v>0.033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/>
      <c r="I57" s="190"/>
      <c r="J57" s="190"/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/>
      <c r="I58" s="190"/>
      <c r="J58" s="190"/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0.43600000000000005</v>
      </c>
      <c r="I59" s="192">
        <v>0.34800000000000003</v>
      </c>
      <c r="J59" s="192">
        <v>0.33299999999999996</v>
      </c>
      <c r="K59" s="98">
        <v>95.68965517241378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0.804</v>
      </c>
      <c r="I61" s="190">
        <v>0.469</v>
      </c>
      <c r="J61" s="190"/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0.046</v>
      </c>
      <c r="I62" s="190">
        <v>0.004</v>
      </c>
      <c r="J62" s="190">
        <v>0.06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/>
      <c r="I63" s="190"/>
      <c r="J63" s="190"/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0.8500000000000001</v>
      </c>
      <c r="I64" s="192">
        <v>0.473</v>
      </c>
      <c r="J64" s="192">
        <v>0.06</v>
      </c>
      <c r="K64" s="98">
        <v>12.684989429175475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0.96</v>
      </c>
      <c r="I66" s="192">
        <v>1.091</v>
      </c>
      <c r="J66" s="192">
        <v>1.835</v>
      </c>
      <c r="K66" s="98">
        <v>168.19431714023833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104.228</v>
      </c>
      <c r="I68" s="190">
        <v>22.143</v>
      </c>
      <c r="J68" s="190">
        <v>44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91.94</v>
      </c>
      <c r="I69" s="190">
        <v>23.023</v>
      </c>
      <c r="J69" s="190">
        <v>39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196.168</v>
      </c>
      <c r="I70" s="192">
        <v>45.166</v>
      </c>
      <c r="J70" s="192">
        <v>83</v>
      </c>
      <c r="K70" s="98">
        <v>183.7665500597795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0.302</v>
      </c>
      <c r="I72" s="190">
        <v>0.592</v>
      </c>
      <c r="J72" s="190">
        <v>0.274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0.055</v>
      </c>
      <c r="I73" s="190">
        <v>0.048</v>
      </c>
      <c r="J73" s="190">
        <v>0.049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80.81</v>
      </c>
      <c r="I74" s="190">
        <v>50.016</v>
      </c>
      <c r="J74" s="190">
        <v>51.433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0.127</v>
      </c>
      <c r="I75" s="190">
        <v>0.089</v>
      </c>
      <c r="J75" s="190">
        <v>0.304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11.98</v>
      </c>
      <c r="I76" s="190">
        <v>9.584</v>
      </c>
      <c r="J76" s="190">
        <v>8.143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0.334</v>
      </c>
      <c r="I77" s="190">
        <v>0.234</v>
      </c>
      <c r="J77" s="190">
        <v>0.29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63.224</v>
      </c>
      <c r="I78" s="190">
        <v>51.09</v>
      </c>
      <c r="J78" s="190">
        <v>29.643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359.224</v>
      </c>
      <c r="I79" s="190">
        <v>247.512</v>
      </c>
      <c r="J79" s="190">
        <v>210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516.056</v>
      </c>
      <c r="I80" s="192">
        <v>359.16499999999996</v>
      </c>
      <c r="J80" s="192">
        <v>300.13599999999997</v>
      </c>
      <c r="K80" s="98">
        <v>83.56493533612685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0.339</v>
      </c>
      <c r="I82" s="190">
        <v>0.313</v>
      </c>
      <c r="J82" s="190">
        <v>0.106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0.023</v>
      </c>
      <c r="I83" s="190">
        <v>0.025</v>
      </c>
      <c r="J83" s="190">
        <v>0.007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0.36200000000000004</v>
      </c>
      <c r="I84" s="192">
        <v>0.338</v>
      </c>
      <c r="J84" s="192">
        <v>0.113</v>
      </c>
      <c r="K84" s="98">
        <v>33.43195266272189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718.192</v>
      </c>
      <c r="I87" s="196">
        <v>407.637</v>
      </c>
      <c r="J87" s="196">
        <v>387.727</v>
      </c>
      <c r="K87" s="107">
        <v>95.11575249548004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122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0.003</v>
      </c>
      <c r="I9" s="190">
        <v>0.004</v>
      </c>
      <c r="J9" s="190">
        <v>0.004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0.244</v>
      </c>
      <c r="I10" s="190">
        <v>0.253</v>
      </c>
      <c r="J10" s="190">
        <v>0.253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0.051</v>
      </c>
      <c r="I11" s="190">
        <v>0.057</v>
      </c>
      <c r="J11" s="190">
        <v>0.057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0.036</v>
      </c>
      <c r="I12" s="190">
        <v>0.039</v>
      </c>
      <c r="J12" s="190">
        <v>0.036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0.33399999999999996</v>
      </c>
      <c r="I13" s="192">
        <v>0.353</v>
      </c>
      <c r="J13" s="192">
        <v>0.35</v>
      </c>
      <c r="K13" s="98">
        <v>99.1501416430595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0.43</v>
      </c>
      <c r="I19" s="190">
        <v>0.395</v>
      </c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0.003</v>
      </c>
      <c r="I20" s="190">
        <v>0.005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0.433</v>
      </c>
      <c r="I22" s="192">
        <v>0.4</v>
      </c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23.633</v>
      </c>
      <c r="I24" s="192">
        <v>20.429</v>
      </c>
      <c r="J24" s="192">
        <v>20.575</v>
      </c>
      <c r="K24" s="98">
        <v>100.71467032160166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13.681</v>
      </c>
      <c r="I26" s="192">
        <v>13.394</v>
      </c>
      <c r="J26" s="192">
        <v>14</v>
      </c>
      <c r="K26" s="98">
        <v>104.52441391667911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7.113</v>
      </c>
      <c r="I28" s="190">
        <v>7.344</v>
      </c>
      <c r="J28" s="190">
        <v>7.5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33.619</v>
      </c>
      <c r="I29" s="190">
        <v>4.301</v>
      </c>
      <c r="J29" s="190">
        <v>27.8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28.772</v>
      </c>
      <c r="I30" s="190">
        <v>15.823</v>
      </c>
      <c r="J30" s="190">
        <v>22.917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69.50399999999999</v>
      </c>
      <c r="I31" s="192">
        <v>27.468</v>
      </c>
      <c r="J31" s="192">
        <v>58.217</v>
      </c>
      <c r="K31" s="98">
        <v>211.94480850444154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3.081</v>
      </c>
      <c r="I33" s="190">
        <v>1.999</v>
      </c>
      <c r="J33" s="190">
        <v>0.968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2.466</v>
      </c>
      <c r="I34" s="190">
        <v>2.077</v>
      </c>
      <c r="J34" s="190">
        <v>1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52.53</v>
      </c>
      <c r="I35" s="190">
        <v>32.764</v>
      </c>
      <c r="J35" s="190">
        <v>30.25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117.038</v>
      </c>
      <c r="I36" s="190">
        <v>36.808</v>
      </c>
      <c r="J36" s="190">
        <v>45.328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175.115</v>
      </c>
      <c r="I37" s="192">
        <v>73.648</v>
      </c>
      <c r="J37" s="192">
        <v>77.546</v>
      </c>
      <c r="K37" s="98">
        <v>105.29274386269825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5.154</v>
      </c>
      <c r="I39" s="192">
        <v>4.523</v>
      </c>
      <c r="J39" s="192">
        <v>4.975</v>
      </c>
      <c r="K39" s="98">
        <v>109.99336723413663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7.198</v>
      </c>
      <c r="I41" s="190">
        <v>1.824</v>
      </c>
      <c r="J41" s="190">
        <v>3.89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0.008</v>
      </c>
      <c r="I42" s="190">
        <v>0.006</v>
      </c>
      <c r="J42" s="190">
        <v>0.007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0.021</v>
      </c>
      <c r="I43" s="190">
        <v>0.024</v>
      </c>
      <c r="J43" s="190">
        <v>0.031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0.005</v>
      </c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2.291</v>
      </c>
      <c r="I45" s="190">
        <v>1.299</v>
      </c>
      <c r="J45" s="190">
        <v>1.3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0.005</v>
      </c>
      <c r="I47" s="190">
        <v>0.008</v>
      </c>
      <c r="J47" s="190">
        <v>0.025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2.548</v>
      </c>
      <c r="I48" s="190">
        <v>0.672</v>
      </c>
      <c r="J48" s="190">
        <v>0.593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0.35</v>
      </c>
      <c r="I49" s="190">
        <v>0.121</v>
      </c>
      <c r="J49" s="190">
        <v>0.06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12.426</v>
      </c>
      <c r="I50" s="192">
        <v>3.954</v>
      </c>
      <c r="J50" s="192">
        <v>5.906000000000001</v>
      </c>
      <c r="K50" s="98">
        <v>149.36772888214466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23.799</v>
      </c>
      <c r="I52" s="192">
        <v>8.823</v>
      </c>
      <c r="J52" s="192">
        <v>9.357</v>
      </c>
      <c r="K52" s="98">
        <v>106.05236314178849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71.022</v>
      </c>
      <c r="I54" s="190">
        <v>38.499</v>
      </c>
      <c r="J54" s="190">
        <v>41.129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275.603</v>
      </c>
      <c r="I55" s="190">
        <v>210.02</v>
      </c>
      <c r="J55" s="190">
        <v>220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21.432</v>
      </c>
      <c r="I56" s="190">
        <v>11.921</v>
      </c>
      <c r="J56" s="190">
        <v>24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12.057</v>
      </c>
      <c r="I57" s="190">
        <v>3.258</v>
      </c>
      <c r="J57" s="190">
        <v>3.258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209.449</v>
      </c>
      <c r="I58" s="190">
        <v>97.658</v>
      </c>
      <c r="J58" s="190">
        <v>92.147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589.5630000000001</v>
      </c>
      <c r="I59" s="192">
        <v>361.356</v>
      </c>
      <c r="J59" s="192">
        <v>380.534</v>
      </c>
      <c r="K59" s="98">
        <v>105.30723164967512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44.234</v>
      </c>
      <c r="I61" s="190">
        <v>27.768</v>
      </c>
      <c r="J61" s="190">
        <v>33.015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38.006</v>
      </c>
      <c r="I62" s="190">
        <v>5.302</v>
      </c>
      <c r="J62" s="190">
        <v>33.975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34.263</v>
      </c>
      <c r="I63" s="190">
        <v>11.156</v>
      </c>
      <c r="J63" s="190">
        <v>27.815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116.50300000000001</v>
      </c>
      <c r="I64" s="192">
        <v>44.226</v>
      </c>
      <c r="J64" s="192">
        <v>94.805</v>
      </c>
      <c r="K64" s="98">
        <v>214.36485325374215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55.01</v>
      </c>
      <c r="I66" s="192">
        <v>52.305</v>
      </c>
      <c r="J66" s="192">
        <v>26.171</v>
      </c>
      <c r="K66" s="98">
        <v>50.035369467546126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576.902</v>
      </c>
      <c r="I68" s="190">
        <v>209.477</v>
      </c>
      <c r="J68" s="190">
        <v>360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111.89</v>
      </c>
      <c r="I69" s="190">
        <v>35.597</v>
      </c>
      <c r="J69" s="190">
        <v>93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688.792</v>
      </c>
      <c r="I70" s="192">
        <v>245.074</v>
      </c>
      <c r="J70" s="192">
        <v>453</v>
      </c>
      <c r="K70" s="98">
        <v>184.8421293160433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72.658</v>
      </c>
      <c r="I72" s="190">
        <v>59.612</v>
      </c>
      <c r="J72" s="190">
        <v>69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60.72</v>
      </c>
      <c r="I73" s="190">
        <v>38.67</v>
      </c>
      <c r="J73" s="190">
        <v>39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1562.61</v>
      </c>
      <c r="I74" s="190">
        <v>763.416</v>
      </c>
      <c r="J74" s="190">
        <v>751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568.1</v>
      </c>
      <c r="I75" s="190">
        <v>264.252</v>
      </c>
      <c r="J75" s="190">
        <v>270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63.851</v>
      </c>
      <c r="I76" s="190">
        <v>48.778</v>
      </c>
      <c r="J76" s="190">
        <v>41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2402.301</v>
      </c>
      <c r="I77" s="190">
        <v>890.416</v>
      </c>
      <c r="J77" s="190">
        <v>1012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303.16</v>
      </c>
      <c r="I78" s="190">
        <v>160.344</v>
      </c>
      <c r="J78" s="190">
        <v>169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734.561</v>
      </c>
      <c r="I79" s="190">
        <v>450</v>
      </c>
      <c r="J79" s="190">
        <v>450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5767.960999999999</v>
      </c>
      <c r="I80" s="192">
        <v>2675.4880000000003</v>
      </c>
      <c r="J80" s="192">
        <v>2801</v>
      </c>
      <c r="K80" s="98">
        <v>104.69118157136192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0.817</v>
      </c>
      <c r="I82" s="190">
        <v>0.659</v>
      </c>
      <c r="J82" s="190">
        <v>0.336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0.314</v>
      </c>
      <c r="I83" s="190">
        <v>0.33</v>
      </c>
      <c r="J83" s="190">
        <v>0.348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1.131</v>
      </c>
      <c r="I84" s="192">
        <v>0.9890000000000001</v>
      </c>
      <c r="J84" s="192">
        <v>0.6839999999999999</v>
      </c>
      <c r="K84" s="98">
        <v>69.1607684529828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7543.039</v>
      </c>
      <c r="I87" s="196">
        <v>3532.4300000000003</v>
      </c>
      <c r="J87" s="196">
        <v>3947.1200000000003</v>
      </c>
      <c r="K87" s="107">
        <v>111.73951076171362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123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/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>
        <v>0.001</v>
      </c>
      <c r="I9" s="190">
        <v>0.001</v>
      </c>
      <c r="J9" s="190">
        <v>0.001</v>
      </c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>
        <v>0.073</v>
      </c>
      <c r="I10" s="190">
        <v>0.074</v>
      </c>
      <c r="J10" s="190">
        <v>0.074</v>
      </c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>
        <v>0.012</v>
      </c>
      <c r="I11" s="190">
        <v>0.014</v>
      </c>
      <c r="J11" s="190">
        <v>0.014</v>
      </c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>
        <v>0.006</v>
      </c>
      <c r="I12" s="190">
        <v>0.008</v>
      </c>
      <c r="J12" s="190">
        <v>0.006</v>
      </c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>
        <v>0.092</v>
      </c>
      <c r="I13" s="192">
        <v>0.097</v>
      </c>
      <c r="J13" s="192">
        <v>0.095</v>
      </c>
      <c r="K13" s="98">
        <v>97.9381443298969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>
        <v>0.086</v>
      </c>
      <c r="I19" s="190">
        <v>0.072</v>
      </c>
      <c r="J19" s="190">
        <v>0.08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>
        <v>0.001</v>
      </c>
      <c r="I20" s="190">
        <v>0.001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>
        <v>0.087</v>
      </c>
      <c r="I22" s="192">
        <v>0.073</v>
      </c>
      <c r="J22" s="192">
        <v>0.08</v>
      </c>
      <c r="K22" s="98">
        <v>109.58904109589042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>
        <v>4.545</v>
      </c>
      <c r="I24" s="192">
        <v>3.765</v>
      </c>
      <c r="J24" s="192">
        <v>3.8</v>
      </c>
      <c r="K24" s="98">
        <v>100.92961487383798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>
        <v>2.621</v>
      </c>
      <c r="I26" s="192">
        <v>2.635</v>
      </c>
      <c r="J26" s="192">
        <v>2.6</v>
      </c>
      <c r="K26" s="98">
        <v>98.67172675521823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/>
      <c r="D28" s="87"/>
      <c r="E28" s="87"/>
      <c r="F28" s="88"/>
      <c r="G28" s="88"/>
      <c r="H28" s="190">
        <v>1.393</v>
      </c>
      <c r="I28" s="190">
        <v>1.266</v>
      </c>
      <c r="J28" s="190">
        <v>1.3</v>
      </c>
      <c r="K28" s="89"/>
    </row>
    <row r="29" spans="1:11" s="90" customFormat="1" ht="11.25" customHeight="1">
      <c r="A29" s="92" t="s">
        <v>21</v>
      </c>
      <c r="B29" s="86"/>
      <c r="C29" s="87"/>
      <c r="D29" s="87"/>
      <c r="E29" s="87"/>
      <c r="F29" s="88"/>
      <c r="G29" s="88"/>
      <c r="H29" s="190">
        <v>6.942</v>
      </c>
      <c r="I29" s="190">
        <v>0.86</v>
      </c>
      <c r="J29" s="190">
        <v>5.56</v>
      </c>
      <c r="K29" s="89"/>
    </row>
    <row r="30" spans="1:11" s="90" customFormat="1" ht="11.25" customHeight="1">
      <c r="A30" s="92" t="s">
        <v>22</v>
      </c>
      <c r="B30" s="86"/>
      <c r="C30" s="87"/>
      <c r="D30" s="87"/>
      <c r="E30" s="87"/>
      <c r="F30" s="88"/>
      <c r="G30" s="88"/>
      <c r="H30" s="190">
        <v>6.276</v>
      </c>
      <c r="I30" s="190">
        <v>3.271</v>
      </c>
      <c r="J30" s="190">
        <v>4.7</v>
      </c>
      <c r="K30" s="89"/>
    </row>
    <row r="31" spans="1:11" s="81" customFormat="1" ht="11.25" customHeight="1">
      <c r="A31" s="99" t="s">
        <v>23</v>
      </c>
      <c r="B31" s="94"/>
      <c r="C31" s="95"/>
      <c r="D31" s="95"/>
      <c r="E31" s="95"/>
      <c r="F31" s="96"/>
      <c r="G31" s="97"/>
      <c r="H31" s="191">
        <v>14.611</v>
      </c>
      <c r="I31" s="192">
        <v>5.397</v>
      </c>
      <c r="J31" s="192">
        <v>11.559999999999999</v>
      </c>
      <c r="K31" s="98">
        <v>214.19307022419858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/>
      <c r="D33" s="87"/>
      <c r="E33" s="87"/>
      <c r="F33" s="88"/>
      <c r="G33" s="88"/>
      <c r="H33" s="190">
        <v>0.49</v>
      </c>
      <c r="I33" s="190">
        <v>0.359</v>
      </c>
      <c r="J33" s="190">
        <v>0.2</v>
      </c>
      <c r="K33" s="89"/>
    </row>
    <row r="34" spans="1:11" s="90" customFormat="1" ht="11.25" customHeight="1">
      <c r="A34" s="92" t="s">
        <v>25</v>
      </c>
      <c r="B34" s="86"/>
      <c r="C34" s="87"/>
      <c r="D34" s="87"/>
      <c r="E34" s="87"/>
      <c r="F34" s="88"/>
      <c r="G34" s="88"/>
      <c r="H34" s="190">
        <v>0.454</v>
      </c>
      <c r="I34" s="190">
        <v>0.317</v>
      </c>
      <c r="J34" s="190">
        <v>0.152</v>
      </c>
      <c r="K34" s="89"/>
    </row>
    <row r="35" spans="1:11" s="90" customFormat="1" ht="11.25" customHeight="1">
      <c r="A35" s="92" t="s">
        <v>26</v>
      </c>
      <c r="B35" s="86"/>
      <c r="C35" s="87"/>
      <c r="D35" s="87"/>
      <c r="E35" s="87"/>
      <c r="F35" s="88"/>
      <c r="G35" s="88"/>
      <c r="H35" s="190">
        <v>10.009</v>
      </c>
      <c r="I35" s="190">
        <v>6.029</v>
      </c>
      <c r="J35" s="190">
        <v>5.5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>
        <v>24.99</v>
      </c>
      <c r="I36" s="190">
        <v>7.224</v>
      </c>
      <c r="J36" s="190">
        <v>9.066</v>
      </c>
      <c r="K36" s="89"/>
    </row>
    <row r="37" spans="1:11" s="81" customFormat="1" ht="11.25" customHeight="1">
      <c r="A37" s="93" t="s">
        <v>28</v>
      </c>
      <c r="B37" s="94"/>
      <c r="C37" s="95"/>
      <c r="D37" s="95"/>
      <c r="E37" s="95"/>
      <c r="F37" s="96"/>
      <c r="G37" s="97"/>
      <c r="H37" s="191">
        <v>35.943</v>
      </c>
      <c r="I37" s="192">
        <v>13.929</v>
      </c>
      <c r="J37" s="192">
        <v>14.918000000000001</v>
      </c>
      <c r="K37" s="98">
        <v>107.10029434991745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/>
      <c r="D39" s="95"/>
      <c r="E39" s="95"/>
      <c r="F39" s="96"/>
      <c r="G39" s="97"/>
      <c r="H39" s="191">
        <v>0.69</v>
      </c>
      <c r="I39" s="192">
        <v>0.619</v>
      </c>
      <c r="J39" s="192">
        <v>0.68</v>
      </c>
      <c r="K39" s="98">
        <v>109.85460420032311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/>
      <c r="D41" s="87"/>
      <c r="E41" s="87"/>
      <c r="F41" s="88"/>
      <c r="G41" s="88"/>
      <c r="H41" s="190">
        <v>1.013</v>
      </c>
      <c r="I41" s="190">
        <v>0.275</v>
      </c>
      <c r="J41" s="190">
        <v>0.559</v>
      </c>
      <c r="K41" s="89"/>
    </row>
    <row r="42" spans="1:11" s="90" customFormat="1" ht="11.25" customHeight="1">
      <c r="A42" s="92" t="s">
        <v>31</v>
      </c>
      <c r="B42" s="86"/>
      <c r="C42" s="87"/>
      <c r="D42" s="87"/>
      <c r="E42" s="87"/>
      <c r="F42" s="88"/>
      <c r="G42" s="88"/>
      <c r="H42" s="190">
        <v>0.001</v>
      </c>
      <c r="I42" s="190">
        <v>0.001</v>
      </c>
      <c r="J42" s="190">
        <v>0.001</v>
      </c>
      <c r="K42" s="89"/>
    </row>
    <row r="43" spans="1:11" s="90" customFormat="1" ht="11.25" customHeight="1">
      <c r="A43" s="92" t="s">
        <v>32</v>
      </c>
      <c r="B43" s="86"/>
      <c r="C43" s="87"/>
      <c r="D43" s="87"/>
      <c r="E43" s="87"/>
      <c r="F43" s="88"/>
      <c r="G43" s="88"/>
      <c r="H43" s="190">
        <v>0.004</v>
      </c>
      <c r="I43" s="190">
        <v>0.004</v>
      </c>
      <c r="J43" s="190">
        <v>0.005</v>
      </c>
      <c r="K43" s="89"/>
    </row>
    <row r="44" spans="1:11" s="90" customFormat="1" ht="11.25" customHeight="1">
      <c r="A44" s="92" t="s">
        <v>33</v>
      </c>
      <c r="B44" s="86"/>
      <c r="C44" s="87"/>
      <c r="D44" s="87"/>
      <c r="E44" s="87"/>
      <c r="F44" s="88"/>
      <c r="G44" s="88"/>
      <c r="H44" s="190">
        <v>0.001</v>
      </c>
      <c r="I44" s="190"/>
      <c r="J44" s="190"/>
      <c r="K44" s="89"/>
    </row>
    <row r="45" spans="1:11" s="90" customFormat="1" ht="11.25" customHeight="1">
      <c r="A45" s="92" t="s">
        <v>34</v>
      </c>
      <c r="B45" s="86"/>
      <c r="C45" s="87"/>
      <c r="D45" s="87"/>
      <c r="E45" s="87"/>
      <c r="F45" s="88"/>
      <c r="G45" s="88"/>
      <c r="H45" s="190">
        <v>0.262</v>
      </c>
      <c r="I45" s="190">
        <v>0.127</v>
      </c>
      <c r="J45" s="190">
        <v>0.13</v>
      </c>
      <c r="K45" s="89"/>
    </row>
    <row r="46" spans="1:11" s="90" customFormat="1" ht="11.25" customHeight="1">
      <c r="A46" s="92" t="s">
        <v>35</v>
      </c>
      <c r="B46" s="86"/>
      <c r="C46" s="87"/>
      <c r="D46" s="87"/>
      <c r="E46" s="87"/>
      <c r="F46" s="88"/>
      <c r="G46" s="88"/>
      <c r="H46" s="190"/>
      <c r="I46" s="190"/>
      <c r="J46" s="190"/>
      <c r="K46" s="89"/>
    </row>
    <row r="47" spans="1:11" s="90" customFormat="1" ht="11.25" customHeight="1">
      <c r="A47" s="92" t="s">
        <v>36</v>
      </c>
      <c r="B47" s="86"/>
      <c r="C47" s="87"/>
      <c r="D47" s="87"/>
      <c r="E47" s="87"/>
      <c r="F47" s="88"/>
      <c r="G47" s="88"/>
      <c r="H47" s="190">
        <v>0.001</v>
      </c>
      <c r="I47" s="190">
        <v>0.002</v>
      </c>
      <c r="J47" s="190">
        <v>0.005</v>
      </c>
      <c r="K47" s="89"/>
    </row>
    <row r="48" spans="1:11" s="90" customFormat="1" ht="11.25" customHeight="1">
      <c r="A48" s="92" t="s">
        <v>37</v>
      </c>
      <c r="B48" s="86"/>
      <c r="C48" s="87"/>
      <c r="D48" s="87"/>
      <c r="E48" s="87"/>
      <c r="F48" s="88"/>
      <c r="G48" s="88"/>
      <c r="H48" s="190">
        <v>0.391</v>
      </c>
      <c r="I48" s="190">
        <v>0.103</v>
      </c>
      <c r="J48" s="190">
        <v>0.091</v>
      </c>
      <c r="K48" s="89"/>
    </row>
    <row r="49" spans="1:11" s="90" customFormat="1" ht="11.25" customHeight="1">
      <c r="A49" s="92" t="s">
        <v>38</v>
      </c>
      <c r="B49" s="86"/>
      <c r="C49" s="87"/>
      <c r="D49" s="87"/>
      <c r="E49" s="87"/>
      <c r="F49" s="88"/>
      <c r="G49" s="88"/>
      <c r="H49" s="190">
        <v>0.045</v>
      </c>
      <c r="I49" s="190">
        <v>0.013</v>
      </c>
      <c r="J49" s="190">
        <v>0.006</v>
      </c>
      <c r="K49" s="89"/>
    </row>
    <row r="50" spans="1:11" s="81" customFormat="1" ht="11.25" customHeight="1">
      <c r="A50" s="99" t="s">
        <v>39</v>
      </c>
      <c r="B50" s="94"/>
      <c r="C50" s="95"/>
      <c r="D50" s="95"/>
      <c r="E50" s="95"/>
      <c r="F50" s="96"/>
      <c r="G50" s="97"/>
      <c r="H50" s="191">
        <v>1.7179999999999995</v>
      </c>
      <c r="I50" s="192">
        <v>0.525</v>
      </c>
      <c r="J50" s="192">
        <v>0.797</v>
      </c>
      <c r="K50" s="98">
        <v>151.8095238095238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/>
      <c r="D52" s="95"/>
      <c r="E52" s="95"/>
      <c r="F52" s="96"/>
      <c r="G52" s="97"/>
      <c r="H52" s="191">
        <v>5.003</v>
      </c>
      <c r="I52" s="192">
        <v>1.687</v>
      </c>
      <c r="J52" s="192">
        <v>1.778</v>
      </c>
      <c r="K52" s="98">
        <v>105.3941908713693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/>
      <c r="D54" s="87"/>
      <c r="E54" s="87"/>
      <c r="F54" s="88"/>
      <c r="G54" s="88"/>
      <c r="H54" s="190">
        <v>13.933</v>
      </c>
      <c r="I54" s="190">
        <v>7.661</v>
      </c>
      <c r="J54" s="190">
        <v>8.185</v>
      </c>
      <c r="K54" s="89"/>
    </row>
    <row r="55" spans="1:11" s="90" customFormat="1" ht="11.25" customHeight="1">
      <c r="A55" s="92" t="s">
        <v>42</v>
      </c>
      <c r="B55" s="86"/>
      <c r="C55" s="87"/>
      <c r="D55" s="87"/>
      <c r="E55" s="87"/>
      <c r="F55" s="88"/>
      <c r="G55" s="88"/>
      <c r="H55" s="190">
        <v>59.542</v>
      </c>
      <c r="I55" s="190">
        <v>41.107</v>
      </c>
      <c r="J55" s="190">
        <v>42.5</v>
      </c>
      <c r="K55" s="89"/>
    </row>
    <row r="56" spans="1:11" s="90" customFormat="1" ht="11.25" customHeight="1">
      <c r="A56" s="92" t="s">
        <v>43</v>
      </c>
      <c r="B56" s="86"/>
      <c r="C56" s="87"/>
      <c r="D56" s="87"/>
      <c r="E56" s="87"/>
      <c r="F56" s="88"/>
      <c r="G56" s="88"/>
      <c r="H56" s="190">
        <v>4.287</v>
      </c>
      <c r="I56" s="190">
        <v>2.443</v>
      </c>
      <c r="J56" s="190">
        <v>4.8</v>
      </c>
      <c r="K56" s="89"/>
    </row>
    <row r="57" spans="1:11" s="90" customFormat="1" ht="11.25" customHeight="1">
      <c r="A57" s="92" t="s">
        <v>44</v>
      </c>
      <c r="B57" s="86"/>
      <c r="C57" s="87"/>
      <c r="D57" s="87"/>
      <c r="E57" s="87"/>
      <c r="F57" s="88"/>
      <c r="G57" s="88"/>
      <c r="H57" s="190">
        <v>2.227</v>
      </c>
      <c r="I57" s="190">
        <v>0.702</v>
      </c>
      <c r="J57" s="190">
        <v>0.641</v>
      </c>
      <c r="K57" s="89"/>
    </row>
    <row r="58" spans="1:11" s="90" customFormat="1" ht="11.25" customHeight="1">
      <c r="A58" s="92" t="s">
        <v>45</v>
      </c>
      <c r="B58" s="86"/>
      <c r="C58" s="87"/>
      <c r="D58" s="87"/>
      <c r="E58" s="87"/>
      <c r="F58" s="88"/>
      <c r="G58" s="88"/>
      <c r="H58" s="190">
        <v>45.995</v>
      </c>
      <c r="I58" s="190">
        <v>18.497</v>
      </c>
      <c r="J58" s="190">
        <v>17.508</v>
      </c>
      <c r="K58" s="89"/>
    </row>
    <row r="59" spans="1:11" s="81" customFormat="1" ht="11.25" customHeight="1">
      <c r="A59" s="93" t="s">
        <v>46</v>
      </c>
      <c r="B59" s="94"/>
      <c r="C59" s="95"/>
      <c r="D59" s="95"/>
      <c r="E59" s="95"/>
      <c r="F59" s="96"/>
      <c r="G59" s="97"/>
      <c r="H59" s="191">
        <v>125.98400000000001</v>
      </c>
      <c r="I59" s="192">
        <v>70.41</v>
      </c>
      <c r="J59" s="192">
        <v>73.634</v>
      </c>
      <c r="K59" s="98">
        <v>104.57889504331771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/>
      <c r="D61" s="87"/>
      <c r="E61" s="87"/>
      <c r="F61" s="88"/>
      <c r="G61" s="88"/>
      <c r="H61" s="190">
        <v>8.404</v>
      </c>
      <c r="I61" s="190">
        <v>5.624</v>
      </c>
      <c r="J61" s="190">
        <v>6.603</v>
      </c>
      <c r="K61" s="89"/>
    </row>
    <row r="62" spans="1:11" s="90" customFormat="1" ht="11.25" customHeight="1">
      <c r="A62" s="92" t="s">
        <v>48</v>
      </c>
      <c r="B62" s="86"/>
      <c r="C62" s="87"/>
      <c r="D62" s="87"/>
      <c r="E62" s="87"/>
      <c r="F62" s="88"/>
      <c r="G62" s="88"/>
      <c r="H62" s="190">
        <v>7.115</v>
      </c>
      <c r="I62" s="190">
        <v>0.92</v>
      </c>
      <c r="J62" s="190">
        <v>5.946</v>
      </c>
      <c r="K62" s="89"/>
    </row>
    <row r="63" spans="1:11" s="90" customFormat="1" ht="11.25" customHeight="1">
      <c r="A63" s="92" t="s">
        <v>49</v>
      </c>
      <c r="B63" s="86"/>
      <c r="C63" s="87"/>
      <c r="D63" s="87"/>
      <c r="E63" s="87"/>
      <c r="F63" s="88"/>
      <c r="G63" s="88"/>
      <c r="H63" s="190">
        <v>6.223</v>
      </c>
      <c r="I63" s="190">
        <v>2.042</v>
      </c>
      <c r="J63" s="190">
        <v>5.11</v>
      </c>
      <c r="K63" s="89"/>
    </row>
    <row r="64" spans="1:11" s="81" customFormat="1" ht="11.25" customHeight="1">
      <c r="A64" s="93" t="s">
        <v>50</v>
      </c>
      <c r="B64" s="94"/>
      <c r="C64" s="95"/>
      <c r="D64" s="95"/>
      <c r="E64" s="95"/>
      <c r="F64" s="96"/>
      <c r="G64" s="97"/>
      <c r="H64" s="191">
        <v>21.742</v>
      </c>
      <c r="I64" s="192">
        <v>8.585999999999999</v>
      </c>
      <c r="J64" s="192">
        <v>17.659</v>
      </c>
      <c r="K64" s="98">
        <v>205.67202422548337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/>
      <c r="D66" s="95"/>
      <c r="E66" s="95"/>
      <c r="F66" s="96"/>
      <c r="G66" s="97"/>
      <c r="H66" s="191">
        <v>11.401</v>
      </c>
      <c r="I66" s="192">
        <v>10.42</v>
      </c>
      <c r="J66" s="192">
        <v>4.773</v>
      </c>
      <c r="K66" s="98">
        <v>45.80614203454894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/>
      <c r="D68" s="87"/>
      <c r="E68" s="87"/>
      <c r="F68" s="88"/>
      <c r="G68" s="88"/>
      <c r="H68" s="190">
        <v>103.842</v>
      </c>
      <c r="I68" s="190">
        <v>36.659</v>
      </c>
      <c r="J68" s="190">
        <v>63.5</v>
      </c>
      <c r="K68" s="89"/>
    </row>
    <row r="69" spans="1:11" s="90" customFormat="1" ht="11.25" customHeight="1">
      <c r="A69" s="92" t="s">
        <v>53</v>
      </c>
      <c r="B69" s="86"/>
      <c r="C69" s="87"/>
      <c r="D69" s="87"/>
      <c r="E69" s="87"/>
      <c r="F69" s="88"/>
      <c r="G69" s="88"/>
      <c r="H69" s="190">
        <v>14.557</v>
      </c>
      <c r="I69" s="190">
        <v>4.29</v>
      </c>
      <c r="J69" s="190">
        <v>11.9</v>
      </c>
      <c r="K69" s="89"/>
    </row>
    <row r="70" spans="1:11" s="81" customFormat="1" ht="11.25" customHeight="1">
      <c r="A70" s="93" t="s">
        <v>54</v>
      </c>
      <c r="B70" s="94"/>
      <c r="C70" s="95"/>
      <c r="D70" s="95"/>
      <c r="E70" s="95"/>
      <c r="F70" s="96"/>
      <c r="G70" s="97"/>
      <c r="H70" s="191">
        <v>118.399</v>
      </c>
      <c r="I70" s="192">
        <v>40.949</v>
      </c>
      <c r="J70" s="192">
        <v>75.4</v>
      </c>
      <c r="K70" s="98">
        <v>184.13148062223746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>
        <v>13.368</v>
      </c>
      <c r="I72" s="190">
        <v>10.777</v>
      </c>
      <c r="J72" s="190">
        <v>13</v>
      </c>
      <c r="K72" s="89"/>
    </row>
    <row r="73" spans="1:11" s="90" customFormat="1" ht="11.25" customHeight="1">
      <c r="A73" s="92" t="s">
        <v>56</v>
      </c>
      <c r="B73" s="86"/>
      <c r="C73" s="87"/>
      <c r="D73" s="87"/>
      <c r="E73" s="87"/>
      <c r="F73" s="88"/>
      <c r="G73" s="88"/>
      <c r="H73" s="190">
        <v>11.12</v>
      </c>
      <c r="I73" s="190">
        <v>6.773</v>
      </c>
      <c r="J73" s="190">
        <v>7.1</v>
      </c>
      <c r="K73" s="89"/>
    </row>
    <row r="74" spans="1:11" s="90" customFormat="1" ht="11.25" customHeight="1">
      <c r="A74" s="92" t="s">
        <v>57</v>
      </c>
      <c r="B74" s="86"/>
      <c r="C74" s="87"/>
      <c r="D74" s="87"/>
      <c r="E74" s="87"/>
      <c r="F74" s="88"/>
      <c r="G74" s="88"/>
      <c r="H74" s="190">
        <v>298.51</v>
      </c>
      <c r="I74" s="190">
        <v>142.433</v>
      </c>
      <c r="J74" s="190">
        <v>143</v>
      </c>
      <c r="K74" s="89"/>
    </row>
    <row r="75" spans="1:11" s="90" customFormat="1" ht="11.25" customHeight="1">
      <c r="A75" s="92" t="s">
        <v>58</v>
      </c>
      <c r="B75" s="86"/>
      <c r="C75" s="87"/>
      <c r="D75" s="87"/>
      <c r="E75" s="87"/>
      <c r="F75" s="88"/>
      <c r="G75" s="88"/>
      <c r="H75" s="190">
        <v>118.671</v>
      </c>
      <c r="I75" s="190">
        <v>56.36</v>
      </c>
      <c r="J75" s="190">
        <v>56</v>
      </c>
      <c r="K75" s="89"/>
    </row>
    <row r="76" spans="1:11" s="90" customFormat="1" ht="11.25" customHeight="1">
      <c r="A76" s="92" t="s">
        <v>59</v>
      </c>
      <c r="B76" s="86"/>
      <c r="C76" s="87"/>
      <c r="D76" s="87"/>
      <c r="E76" s="87"/>
      <c r="F76" s="88"/>
      <c r="G76" s="88"/>
      <c r="H76" s="190">
        <v>11.978</v>
      </c>
      <c r="I76" s="190">
        <v>9.17</v>
      </c>
      <c r="J76" s="190">
        <v>7.5</v>
      </c>
      <c r="K76" s="89"/>
    </row>
    <row r="77" spans="1:11" s="90" customFormat="1" ht="11.25" customHeight="1">
      <c r="A77" s="92" t="s">
        <v>60</v>
      </c>
      <c r="B77" s="86"/>
      <c r="C77" s="87"/>
      <c r="D77" s="87"/>
      <c r="E77" s="87"/>
      <c r="F77" s="88"/>
      <c r="G77" s="88"/>
      <c r="H77" s="190">
        <v>499.322</v>
      </c>
      <c r="I77" s="190">
        <v>179.602</v>
      </c>
      <c r="J77" s="190">
        <v>215</v>
      </c>
      <c r="K77" s="89"/>
    </row>
    <row r="78" spans="1:11" s="90" customFormat="1" ht="11.25" customHeight="1">
      <c r="A78" s="92" t="s">
        <v>61</v>
      </c>
      <c r="B78" s="86"/>
      <c r="C78" s="87"/>
      <c r="D78" s="87"/>
      <c r="E78" s="87"/>
      <c r="F78" s="88"/>
      <c r="G78" s="88"/>
      <c r="H78" s="190">
        <v>57.353</v>
      </c>
      <c r="I78" s="190">
        <v>30.205</v>
      </c>
      <c r="J78" s="190">
        <v>31</v>
      </c>
      <c r="K78" s="89"/>
    </row>
    <row r="79" spans="1:11" s="90" customFormat="1" ht="11.25" customHeight="1">
      <c r="A79" s="92" t="s">
        <v>62</v>
      </c>
      <c r="B79" s="86"/>
      <c r="C79" s="87"/>
      <c r="D79" s="87"/>
      <c r="E79" s="87"/>
      <c r="F79" s="88"/>
      <c r="G79" s="88"/>
      <c r="H79" s="190">
        <v>138.75</v>
      </c>
      <c r="I79" s="190">
        <v>77.549</v>
      </c>
      <c r="J79" s="190">
        <v>78</v>
      </c>
      <c r="K79" s="89"/>
    </row>
    <row r="80" spans="1:11" s="81" customFormat="1" ht="11.25" customHeight="1">
      <c r="A80" s="99" t="s">
        <v>63</v>
      </c>
      <c r="B80" s="94"/>
      <c r="C80" s="95"/>
      <c r="D80" s="95"/>
      <c r="E80" s="95"/>
      <c r="F80" s="96"/>
      <c r="G80" s="97"/>
      <c r="H80" s="191">
        <v>1149.0720000000001</v>
      </c>
      <c r="I80" s="192">
        <v>512.869</v>
      </c>
      <c r="J80" s="192">
        <v>550.6</v>
      </c>
      <c r="K80" s="98">
        <v>107.35684940988828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>
        <v>0.113</v>
      </c>
      <c r="I82" s="190">
        <v>0.092</v>
      </c>
      <c r="J82" s="190">
        <v>0.092</v>
      </c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>
        <v>0.048</v>
      </c>
      <c r="I83" s="190">
        <v>0.05</v>
      </c>
      <c r="J83" s="190">
        <v>0.05</v>
      </c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>
        <v>0.161</v>
      </c>
      <c r="I84" s="192">
        <v>0.14200000000000002</v>
      </c>
      <c r="J84" s="192">
        <v>0.14200000000000002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/>
      <c r="D87" s="106"/>
      <c r="E87" s="106"/>
      <c r="F87" s="107"/>
      <c r="G87" s="97"/>
      <c r="H87" s="195">
        <v>1492.0690000000002</v>
      </c>
      <c r="I87" s="196">
        <v>672.1030000000001</v>
      </c>
      <c r="J87" s="196">
        <v>758.5160000000001</v>
      </c>
      <c r="K87" s="107">
        <v>112.85710672322546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71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1734</v>
      </c>
      <c r="D9" s="87">
        <v>1635</v>
      </c>
      <c r="E9" s="87">
        <v>1392</v>
      </c>
      <c r="F9" s="88"/>
      <c r="G9" s="88"/>
      <c r="H9" s="190">
        <v>5.392</v>
      </c>
      <c r="I9" s="190">
        <v>5.158</v>
      </c>
      <c r="J9" s="190">
        <v>5.496</v>
      </c>
      <c r="K9" s="89"/>
    </row>
    <row r="10" spans="1:11" s="90" customFormat="1" ht="11.25" customHeight="1">
      <c r="A10" s="92" t="s">
        <v>8</v>
      </c>
      <c r="B10" s="86"/>
      <c r="C10" s="87">
        <v>2942</v>
      </c>
      <c r="D10" s="87">
        <v>3498</v>
      </c>
      <c r="E10" s="87">
        <v>2050</v>
      </c>
      <c r="F10" s="88"/>
      <c r="G10" s="88"/>
      <c r="H10" s="190">
        <v>7.796</v>
      </c>
      <c r="I10" s="190">
        <v>9.532</v>
      </c>
      <c r="J10" s="190">
        <v>5.485</v>
      </c>
      <c r="K10" s="89"/>
    </row>
    <row r="11" spans="1:11" s="90" customFormat="1" ht="11.25" customHeight="1">
      <c r="A11" s="85" t="s">
        <v>9</v>
      </c>
      <c r="B11" s="86"/>
      <c r="C11" s="87">
        <v>7773</v>
      </c>
      <c r="D11" s="87">
        <v>8140</v>
      </c>
      <c r="E11" s="87">
        <v>9123</v>
      </c>
      <c r="F11" s="88"/>
      <c r="G11" s="88"/>
      <c r="H11" s="190">
        <v>21.959</v>
      </c>
      <c r="I11" s="190">
        <v>24.339</v>
      </c>
      <c r="J11" s="190">
        <v>20.201</v>
      </c>
      <c r="K11" s="89"/>
    </row>
    <row r="12" spans="1:11" s="90" customFormat="1" ht="11.25" customHeight="1">
      <c r="A12" s="92" t="s">
        <v>10</v>
      </c>
      <c r="B12" s="86"/>
      <c r="C12" s="87">
        <v>149</v>
      </c>
      <c r="D12" s="87">
        <v>175</v>
      </c>
      <c r="E12" s="87">
        <v>241</v>
      </c>
      <c r="F12" s="88"/>
      <c r="G12" s="88"/>
      <c r="H12" s="190">
        <v>0.345</v>
      </c>
      <c r="I12" s="190">
        <v>0.406</v>
      </c>
      <c r="J12" s="190">
        <v>0.425</v>
      </c>
      <c r="K12" s="89"/>
    </row>
    <row r="13" spans="1:11" s="81" customFormat="1" ht="11.25" customHeight="1">
      <c r="A13" s="93" t="s">
        <v>11</v>
      </c>
      <c r="B13" s="94"/>
      <c r="C13" s="95">
        <v>12598</v>
      </c>
      <c r="D13" s="95">
        <v>13448</v>
      </c>
      <c r="E13" s="95">
        <v>12806</v>
      </c>
      <c r="F13" s="96">
        <v>95.22605591909577</v>
      </c>
      <c r="G13" s="97"/>
      <c r="H13" s="191">
        <v>35.492</v>
      </c>
      <c r="I13" s="192">
        <v>39.434999999999995</v>
      </c>
      <c r="J13" s="192">
        <v>31.607000000000003</v>
      </c>
      <c r="K13" s="98">
        <v>80.14961328768862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>
        <v>63</v>
      </c>
      <c r="D15" s="95">
        <v>56</v>
      </c>
      <c r="E15" s="95">
        <v>65</v>
      </c>
      <c r="F15" s="96">
        <v>116.07142857142857</v>
      </c>
      <c r="G15" s="97"/>
      <c r="H15" s="191">
        <v>0.126</v>
      </c>
      <c r="I15" s="192">
        <v>0.106</v>
      </c>
      <c r="J15" s="192">
        <v>0.117</v>
      </c>
      <c r="K15" s="98">
        <v>110.37735849056605</v>
      </c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714</v>
      </c>
      <c r="D17" s="95">
        <v>770</v>
      </c>
      <c r="E17" s="95">
        <v>834</v>
      </c>
      <c r="F17" s="96">
        <v>108.31168831168831</v>
      </c>
      <c r="G17" s="97"/>
      <c r="H17" s="191">
        <v>2.229</v>
      </c>
      <c r="I17" s="192">
        <v>1.995</v>
      </c>
      <c r="J17" s="192">
        <v>1.501</v>
      </c>
      <c r="K17" s="98">
        <v>75.23809523809523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21307</v>
      </c>
      <c r="D19" s="87">
        <v>20804</v>
      </c>
      <c r="E19" s="87">
        <v>18315</v>
      </c>
      <c r="F19" s="88"/>
      <c r="G19" s="88"/>
      <c r="H19" s="190">
        <v>142.757</v>
      </c>
      <c r="I19" s="190">
        <v>93.618</v>
      </c>
      <c r="J19" s="190">
        <v>100.742</v>
      </c>
      <c r="K19" s="89"/>
    </row>
    <row r="20" spans="1:11" s="90" customFormat="1" ht="11.25" customHeight="1">
      <c r="A20" s="92" t="s">
        <v>15</v>
      </c>
      <c r="B20" s="86"/>
      <c r="C20" s="87">
        <v>1</v>
      </c>
      <c r="D20" s="87">
        <v>1</v>
      </c>
      <c r="E20" s="87"/>
      <c r="F20" s="88"/>
      <c r="G20" s="88"/>
      <c r="H20" s="190">
        <v>0.005</v>
      </c>
      <c r="I20" s="190">
        <v>0.004</v>
      </c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21308</v>
      </c>
      <c r="D22" s="95">
        <v>20805</v>
      </c>
      <c r="E22" s="95">
        <v>18315</v>
      </c>
      <c r="F22" s="96">
        <v>88.03172314347512</v>
      </c>
      <c r="G22" s="97"/>
      <c r="H22" s="191">
        <v>142.762</v>
      </c>
      <c r="I22" s="192">
        <v>93.622</v>
      </c>
      <c r="J22" s="192">
        <v>100.742</v>
      </c>
      <c r="K22" s="98">
        <v>107.60505009506313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87572</v>
      </c>
      <c r="D24" s="95">
        <v>84286</v>
      </c>
      <c r="E24" s="95">
        <v>81679</v>
      </c>
      <c r="F24" s="96">
        <v>96.90695963742496</v>
      </c>
      <c r="G24" s="97"/>
      <c r="H24" s="191">
        <v>416.868</v>
      </c>
      <c r="I24" s="192">
        <v>345.07</v>
      </c>
      <c r="J24" s="192">
        <v>311.058</v>
      </c>
      <c r="K24" s="98">
        <v>90.14344915524386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28994</v>
      </c>
      <c r="D26" s="95">
        <v>27309</v>
      </c>
      <c r="E26" s="95">
        <v>25020</v>
      </c>
      <c r="F26" s="96">
        <v>91.61814786334176</v>
      </c>
      <c r="G26" s="97"/>
      <c r="H26" s="191">
        <v>140.285</v>
      </c>
      <c r="I26" s="192">
        <v>130.967</v>
      </c>
      <c r="J26" s="192">
        <v>72.04</v>
      </c>
      <c r="K26" s="98">
        <v>55.00622294165706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86108</v>
      </c>
      <c r="D28" s="87">
        <v>85680</v>
      </c>
      <c r="E28" s="87">
        <v>83648</v>
      </c>
      <c r="F28" s="88"/>
      <c r="G28" s="88"/>
      <c r="H28" s="190">
        <v>346.365</v>
      </c>
      <c r="I28" s="190">
        <v>268.577</v>
      </c>
      <c r="J28" s="190">
        <v>235</v>
      </c>
      <c r="K28" s="89"/>
    </row>
    <row r="29" spans="1:11" s="90" customFormat="1" ht="11.25" customHeight="1">
      <c r="A29" s="92" t="s">
        <v>21</v>
      </c>
      <c r="B29" s="86"/>
      <c r="C29" s="87">
        <v>40394</v>
      </c>
      <c r="D29" s="87">
        <v>44907</v>
      </c>
      <c r="E29" s="87">
        <v>43577</v>
      </c>
      <c r="F29" s="88"/>
      <c r="G29" s="88"/>
      <c r="H29" s="190">
        <v>136.016</v>
      </c>
      <c r="I29" s="190">
        <v>86.04799999999999</v>
      </c>
      <c r="J29" s="190">
        <v>58.77</v>
      </c>
      <c r="K29" s="89"/>
    </row>
    <row r="30" spans="1:11" s="90" customFormat="1" ht="11.25" customHeight="1">
      <c r="A30" s="92" t="s">
        <v>22</v>
      </c>
      <c r="B30" s="86"/>
      <c r="C30" s="87">
        <v>132791</v>
      </c>
      <c r="D30" s="87">
        <v>128563</v>
      </c>
      <c r="E30" s="87">
        <v>122069</v>
      </c>
      <c r="F30" s="88"/>
      <c r="G30" s="88"/>
      <c r="H30" s="190">
        <v>424.012</v>
      </c>
      <c r="I30" s="190">
        <v>337.83299999999997</v>
      </c>
      <c r="J30" s="190">
        <v>223.596</v>
      </c>
      <c r="K30" s="89"/>
    </row>
    <row r="31" spans="1:11" s="81" customFormat="1" ht="11.25" customHeight="1">
      <c r="A31" s="99" t="s">
        <v>23</v>
      </c>
      <c r="B31" s="94"/>
      <c r="C31" s="95">
        <v>259293</v>
      </c>
      <c r="D31" s="95">
        <v>259150</v>
      </c>
      <c r="E31" s="95">
        <v>249294</v>
      </c>
      <c r="F31" s="96">
        <v>96.19679722168628</v>
      </c>
      <c r="G31" s="97"/>
      <c r="H31" s="191">
        <v>906.393</v>
      </c>
      <c r="I31" s="192">
        <v>692.458</v>
      </c>
      <c r="J31" s="192">
        <v>517.366</v>
      </c>
      <c r="K31" s="98">
        <v>74.71442311302636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26253</v>
      </c>
      <c r="D33" s="87">
        <v>24783</v>
      </c>
      <c r="E33" s="87">
        <v>24154</v>
      </c>
      <c r="F33" s="88"/>
      <c r="G33" s="88"/>
      <c r="H33" s="190">
        <v>116.793</v>
      </c>
      <c r="I33" s="190">
        <v>76.26</v>
      </c>
      <c r="J33" s="190">
        <v>37.573</v>
      </c>
      <c r="K33" s="89"/>
    </row>
    <row r="34" spans="1:11" s="90" customFormat="1" ht="11.25" customHeight="1">
      <c r="A34" s="92" t="s">
        <v>25</v>
      </c>
      <c r="B34" s="86"/>
      <c r="C34" s="87">
        <v>12952</v>
      </c>
      <c r="D34" s="87">
        <v>13838</v>
      </c>
      <c r="E34" s="87">
        <v>15530</v>
      </c>
      <c r="F34" s="88"/>
      <c r="G34" s="88"/>
      <c r="H34" s="190">
        <v>60.145</v>
      </c>
      <c r="I34" s="190">
        <v>54.94199999999999</v>
      </c>
      <c r="J34" s="190">
        <v>23.017</v>
      </c>
      <c r="K34" s="89"/>
    </row>
    <row r="35" spans="1:11" s="90" customFormat="1" ht="11.25" customHeight="1">
      <c r="A35" s="92" t="s">
        <v>26</v>
      </c>
      <c r="B35" s="86"/>
      <c r="C35" s="87">
        <v>56311</v>
      </c>
      <c r="D35" s="87">
        <v>56847</v>
      </c>
      <c r="E35" s="87">
        <v>57322</v>
      </c>
      <c r="F35" s="88"/>
      <c r="G35" s="88"/>
      <c r="H35" s="190">
        <v>299.619</v>
      </c>
      <c r="I35" s="190">
        <v>213.694</v>
      </c>
      <c r="J35" s="190">
        <v>120.643</v>
      </c>
      <c r="K35" s="89"/>
    </row>
    <row r="36" spans="1:11" s="90" customFormat="1" ht="11.25" customHeight="1">
      <c r="A36" s="92" t="s">
        <v>27</v>
      </c>
      <c r="B36" s="86"/>
      <c r="C36" s="87">
        <v>7632</v>
      </c>
      <c r="D36" s="87">
        <v>6310</v>
      </c>
      <c r="E36" s="87">
        <v>6310</v>
      </c>
      <c r="F36" s="88"/>
      <c r="G36" s="88"/>
      <c r="H36" s="190">
        <v>33.174</v>
      </c>
      <c r="I36" s="190">
        <v>13.797</v>
      </c>
      <c r="J36" s="190">
        <v>4.964</v>
      </c>
      <c r="K36" s="89"/>
    </row>
    <row r="37" spans="1:11" s="81" customFormat="1" ht="11.25" customHeight="1">
      <c r="A37" s="93" t="s">
        <v>28</v>
      </c>
      <c r="B37" s="94"/>
      <c r="C37" s="95">
        <v>103148</v>
      </c>
      <c r="D37" s="95">
        <v>101778</v>
      </c>
      <c r="E37" s="95">
        <v>103316</v>
      </c>
      <c r="F37" s="96">
        <v>101.51113207176404</v>
      </c>
      <c r="G37" s="97"/>
      <c r="H37" s="191">
        <v>509.731</v>
      </c>
      <c r="I37" s="192">
        <v>358.693</v>
      </c>
      <c r="J37" s="192">
        <v>186.197</v>
      </c>
      <c r="K37" s="98">
        <v>51.90985048495511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5977</v>
      </c>
      <c r="D39" s="95">
        <v>5096</v>
      </c>
      <c r="E39" s="95">
        <v>5020</v>
      </c>
      <c r="F39" s="96">
        <v>98.50863422291994</v>
      </c>
      <c r="G39" s="97"/>
      <c r="H39" s="191">
        <v>11.297</v>
      </c>
      <c r="I39" s="192">
        <v>8.663</v>
      </c>
      <c r="J39" s="192">
        <v>8.33</v>
      </c>
      <c r="K39" s="98">
        <v>96.1560660279349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36833</v>
      </c>
      <c r="D41" s="87">
        <v>36151</v>
      </c>
      <c r="E41" s="87">
        <v>29193</v>
      </c>
      <c r="F41" s="88"/>
      <c r="G41" s="88"/>
      <c r="H41" s="190">
        <v>125.471</v>
      </c>
      <c r="I41" s="190">
        <v>75.419</v>
      </c>
      <c r="J41" s="190">
        <v>38.445</v>
      </c>
      <c r="K41" s="89"/>
    </row>
    <row r="42" spans="1:11" s="90" customFormat="1" ht="11.25" customHeight="1">
      <c r="A42" s="92" t="s">
        <v>31</v>
      </c>
      <c r="B42" s="86"/>
      <c r="C42" s="87">
        <v>226802</v>
      </c>
      <c r="D42" s="87">
        <v>211245</v>
      </c>
      <c r="E42" s="87">
        <v>185670</v>
      </c>
      <c r="F42" s="88"/>
      <c r="G42" s="88"/>
      <c r="H42" s="190">
        <v>1125.897</v>
      </c>
      <c r="I42" s="190">
        <v>713.6070000000001</v>
      </c>
      <c r="J42" s="190">
        <v>504.871</v>
      </c>
      <c r="K42" s="89"/>
    </row>
    <row r="43" spans="1:11" s="90" customFormat="1" ht="11.25" customHeight="1">
      <c r="A43" s="92" t="s">
        <v>32</v>
      </c>
      <c r="B43" s="86"/>
      <c r="C43" s="87">
        <v>51362</v>
      </c>
      <c r="D43" s="87">
        <v>59097</v>
      </c>
      <c r="E43" s="87">
        <v>45483</v>
      </c>
      <c r="F43" s="88"/>
      <c r="G43" s="88"/>
      <c r="H43" s="190">
        <v>219.625</v>
      </c>
      <c r="I43" s="190">
        <v>199.46200000000002</v>
      </c>
      <c r="J43" s="190">
        <v>139.434</v>
      </c>
      <c r="K43" s="89"/>
    </row>
    <row r="44" spans="1:11" s="90" customFormat="1" ht="11.25" customHeight="1">
      <c r="A44" s="92" t="s">
        <v>33</v>
      </c>
      <c r="B44" s="86"/>
      <c r="C44" s="87">
        <v>138097</v>
      </c>
      <c r="D44" s="87">
        <v>137192</v>
      </c>
      <c r="E44" s="87">
        <v>116681</v>
      </c>
      <c r="F44" s="88"/>
      <c r="G44" s="88"/>
      <c r="H44" s="190">
        <v>628.457</v>
      </c>
      <c r="I44" s="190">
        <v>503.48600000000005</v>
      </c>
      <c r="J44" s="190">
        <v>351.475</v>
      </c>
      <c r="K44" s="89"/>
    </row>
    <row r="45" spans="1:11" s="90" customFormat="1" ht="11.25" customHeight="1">
      <c r="A45" s="92" t="s">
        <v>34</v>
      </c>
      <c r="B45" s="86"/>
      <c r="C45" s="87">
        <v>72839</v>
      </c>
      <c r="D45" s="87">
        <v>70526</v>
      </c>
      <c r="E45" s="87">
        <v>57532</v>
      </c>
      <c r="F45" s="88"/>
      <c r="G45" s="88"/>
      <c r="H45" s="190">
        <v>264.765</v>
      </c>
      <c r="I45" s="190">
        <v>207.314</v>
      </c>
      <c r="J45" s="190">
        <v>159.134</v>
      </c>
      <c r="K45" s="89"/>
    </row>
    <row r="46" spans="1:11" s="90" customFormat="1" ht="11.25" customHeight="1">
      <c r="A46" s="92" t="s">
        <v>35</v>
      </c>
      <c r="B46" s="86"/>
      <c r="C46" s="87">
        <v>76902</v>
      </c>
      <c r="D46" s="87">
        <v>69503</v>
      </c>
      <c r="E46" s="87">
        <v>63989</v>
      </c>
      <c r="F46" s="88"/>
      <c r="G46" s="88"/>
      <c r="H46" s="190">
        <v>271.03</v>
      </c>
      <c r="I46" s="190">
        <v>166.735</v>
      </c>
      <c r="J46" s="190">
        <v>104.546</v>
      </c>
      <c r="K46" s="89"/>
    </row>
    <row r="47" spans="1:11" s="90" customFormat="1" ht="11.25" customHeight="1">
      <c r="A47" s="92" t="s">
        <v>36</v>
      </c>
      <c r="B47" s="86"/>
      <c r="C47" s="87">
        <v>115405</v>
      </c>
      <c r="D47" s="87">
        <v>111510</v>
      </c>
      <c r="E47" s="87">
        <v>92862</v>
      </c>
      <c r="F47" s="88"/>
      <c r="G47" s="88"/>
      <c r="H47" s="190">
        <v>482.031</v>
      </c>
      <c r="I47" s="190">
        <v>256.33099999999996</v>
      </c>
      <c r="J47" s="190">
        <v>97.989</v>
      </c>
      <c r="K47" s="89"/>
    </row>
    <row r="48" spans="1:11" s="90" customFormat="1" ht="11.25" customHeight="1">
      <c r="A48" s="92" t="s">
        <v>37</v>
      </c>
      <c r="B48" s="86"/>
      <c r="C48" s="87">
        <v>118996</v>
      </c>
      <c r="D48" s="87">
        <v>123250</v>
      </c>
      <c r="E48" s="87">
        <v>106498</v>
      </c>
      <c r="F48" s="88"/>
      <c r="G48" s="88"/>
      <c r="H48" s="190">
        <v>481.529</v>
      </c>
      <c r="I48" s="190">
        <v>360.024</v>
      </c>
      <c r="J48" s="190">
        <v>228.211</v>
      </c>
      <c r="K48" s="89"/>
    </row>
    <row r="49" spans="1:11" s="90" customFormat="1" ht="11.25" customHeight="1">
      <c r="A49" s="92" t="s">
        <v>38</v>
      </c>
      <c r="B49" s="86"/>
      <c r="C49" s="87">
        <v>70616</v>
      </c>
      <c r="D49" s="87">
        <v>76821</v>
      </c>
      <c r="E49" s="87">
        <v>55787</v>
      </c>
      <c r="F49" s="88"/>
      <c r="G49" s="88"/>
      <c r="H49" s="190">
        <v>284.53</v>
      </c>
      <c r="I49" s="190">
        <v>147.18</v>
      </c>
      <c r="J49" s="190">
        <v>114.619</v>
      </c>
      <c r="K49" s="89"/>
    </row>
    <row r="50" spans="1:11" s="81" customFormat="1" ht="11.25" customHeight="1">
      <c r="A50" s="99" t="s">
        <v>39</v>
      </c>
      <c r="B50" s="94"/>
      <c r="C50" s="95">
        <v>907852</v>
      </c>
      <c r="D50" s="95">
        <v>895295</v>
      </c>
      <c r="E50" s="95">
        <v>753695</v>
      </c>
      <c r="F50" s="96">
        <v>84.18398404995001</v>
      </c>
      <c r="G50" s="97"/>
      <c r="H50" s="191">
        <v>3883.335</v>
      </c>
      <c r="I50" s="192">
        <v>2629.558</v>
      </c>
      <c r="J50" s="192">
        <v>1738.724</v>
      </c>
      <c r="K50" s="98">
        <v>66.1222912748074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20799</v>
      </c>
      <c r="D52" s="95">
        <v>27958</v>
      </c>
      <c r="E52" s="95">
        <v>26598</v>
      </c>
      <c r="F52" s="96">
        <v>95.13556048358252</v>
      </c>
      <c r="G52" s="97"/>
      <c r="H52" s="191">
        <v>69.895</v>
      </c>
      <c r="I52" s="192">
        <v>78.199</v>
      </c>
      <c r="J52" s="192">
        <v>26.81</v>
      </c>
      <c r="K52" s="98">
        <v>34.284325886520286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66221</v>
      </c>
      <c r="D54" s="87">
        <v>71750</v>
      </c>
      <c r="E54" s="87">
        <v>62507</v>
      </c>
      <c r="F54" s="88"/>
      <c r="G54" s="88"/>
      <c r="H54" s="190">
        <v>238.306</v>
      </c>
      <c r="I54" s="190">
        <v>226.126</v>
      </c>
      <c r="J54" s="190">
        <v>135.925</v>
      </c>
      <c r="K54" s="89"/>
    </row>
    <row r="55" spans="1:11" s="90" customFormat="1" ht="11.25" customHeight="1">
      <c r="A55" s="92" t="s">
        <v>42</v>
      </c>
      <c r="B55" s="86"/>
      <c r="C55" s="87">
        <v>44734</v>
      </c>
      <c r="D55" s="87">
        <v>50674</v>
      </c>
      <c r="E55" s="87">
        <v>45312</v>
      </c>
      <c r="F55" s="88"/>
      <c r="G55" s="88"/>
      <c r="H55" s="190">
        <v>156.936</v>
      </c>
      <c r="I55" s="190">
        <v>142.154</v>
      </c>
      <c r="J55" s="190">
        <v>44.824</v>
      </c>
      <c r="K55" s="89"/>
    </row>
    <row r="56" spans="1:11" s="90" customFormat="1" ht="11.25" customHeight="1">
      <c r="A56" s="92" t="s">
        <v>43</v>
      </c>
      <c r="B56" s="86"/>
      <c r="C56" s="87">
        <v>44062</v>
      </c>
      <c r="D56" s="87">
        <v>52562</v>
      </c>
      <c r="E56" s="87">
        <v>47650</v>
      </c>
      <c r="F56" s="88"/>
      <c r="G56" s="88"/>
      <c r="H56" s="190">
        <v>137.1</v>
      </c>
      <c r="I56" s="190">
        <v>108.17</v>
      </c>
      <c r="J56" s="190">
        <v>41.61</v>
      </c>
      <c r="K56" s="89"/>
    </row>
    <row r="57" spans="1:11" s="90" customFormat="1" ht="11.25" customHeight="1">
      <c r="A57" s="92" t="s">
        <v>44</v>
      </c>
      <c r="B57" s="86"/>
      <c r="C57" s="87">
        <v>69480</v>
      </c>
      <c r="D57" s="87">
        <v>77026</v>
      </c>
      <c r="E57" s="87">
        <v>75470</v>
      </c>
      <c r="F57" s="88"/>
      <c r="G57" s="88"/>
      <c r="H57" s="190">
        <v>247.574</v>
      </c>
      <c r="I57" s="190">
        <v>250.914</v>
      </c>
      <c r="J57" s="190">
        <v>142.225</v>
      </c>
      <c r="K57" s="89"/>
    </row>
    <row r="58" spans="1:11" s="90" customFormat="1" ht="11.25" customHeight="1">
      <c r="A58" s="92" t="s">
        <v>45</v>
      </c>
      <c r="B58" s="86"/>
      <c r="C58" s="87">
        <v>55332</v>
      </c>
      <c r="D58" s="87">
        <v>57973</v>
      </c>
      <c r="E58" s="87">
        <v>52874</v>
      </c>
      <c r="F58" s="88"/>
      <c r="G58" s="88"/>
      <c r="H58" s="190">
        <v>143.836</v>
      </c>
      <c r="I58" s="190">
        <v>126.902</v>
      </c>
      <c r="J58" s="190">
        <v>42.808</v>
      </c>
      <c r="K58" s="89"/>
    </row>
    <row r="59" spans="1:11" s="81" customFormat="1" ht="11.25" customHeight="1">
      <c r="A59" s="93" t="s">
        <v>46</v>
      </c>
      <c r="B59" s="94"/>
      <c r="C59" s="95">
        <v>279829</v>
      </c>
      <c r="D59" s="95">
        <v>309985</v>
      </c>
      <c r="E59" s="95">
        <v>283813</v>
      </c>
      <c r="F59" s="96">
        <v>91.55701082310435</v>
      </c>
      <c r="G59" s="97"/>
      <c r="H59" s="191">
        <v>923.752</v>
      </c>
      <c r="I59" s="192">
        <v>854.2660000000001</v>
      </c>
      <c r="J59" s="192">
        <v>407.39200000000005</v>
      </c>
      <c r="K59" s="98">
        <v>47.68912727417455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1570</v>
      </c>
      <c r="D61" s="87">
        <v>1482</v>
      </c>
      <c r="E61" s="87">
        <v>1412</v>
      </c>
      <c r="F61" s="88"/>
      <c r="G61" s="88"/>
      <c r="H61" s="190">
        <v>5.651</v>
      </c>
      <c r="I61" s="190">
        <v>3.482</v>
      </c>
      <c r="J61" s="190">
        <v>1.498</v>
      </c>
      <c r="K61" s="89"/>
    </row>
    <row r="62" spans="1:11" s="90" customFormat="1" ht="11.25" customHeight="1">
      <c r="A62" s="92" t="s">
        <v>48</v>
      </c>
      <c r="B62" s="86"/>
      <c r="C62" s="87">
        <v>700</v>
      </c>
      <c r="D62" s="87">
        <v>720</v>
      </c>
      <c r="E62" s="87">
        <v>883</v>
      </c>
      <c r="F62" s="88"/>
      <c r="G62" s="88"/>
      <c r="H62" s="190">
        <v>1.536</v>
      </c>
      <c r="I62" s="190">
        <v>1.117</v>
      </c>
      <c r="J62" s="190">
        <v>0.663</v>
      </c>
      <c r="K62" s="89"/>
    </row>
    <row r="63" spans="1:11" s="90" customFormat="1" ht="11.25" customHeight="1">
      <c r="A63" s="92" t="s">
        <v>49</v>
      </c>
      <c r="B63" s="86"/>
      <c r="C63" s="87">
        <v>2619</v>
      </c>
      <c r="D63" s="87">
        <v>2898</v>
      </c>
      <c r="E63" s="87">
        <v>2751</v>
      </c>
      <c r="F63" s="88"/>
      <c r="G63" s="88"/>
      <c r="H63" s="190">
        <v>8.749</v>
      </c>
      <c r="I63" s="190">
        <v>5.332000000000001</v>
      </c>
      <c r="J63" s="190">
        <v>1.112</v>
      </c>
      <c r="K63" s="89"/>
    </row>
    <row r="64" spans="1:11" s="81" customFormat="1" ht="11.25" customHeight="1">
      <c r="A64" s="93" t="s">
        <v>50</v>
      </c>
      <c r="B64" s="94"/>
      <c r="C64" s="95">
        <v>4889</v>
      </c>
      <c r="D64" s="95">
        <v>5100</v>
      </c>
      <c r="E64" s="95">
        <v>5046</v>
      </c>
      <c r="F64" s="96">
        <v>98.94117647058823</v>
      </c>
      <c r="G64" s="97"/>
      <c r="H64" s="191">
        <v>15.936</v>
      </c>
      <c r="I64" s="192">
        <v>9.931000000000001</v>
      </c>
      <c r="J64" s="192">
        <v>3.273</v>
      </c>
      <c r="K64" s="98">
        <v>32.95740610210452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10270</v>
      </c>
      <c r="D66" s="95">
        <v>11560</v>
      </c>
      <c r="E66" s="95">
        <v>11550</v>
      </c>
      <c r="F66" s="96">
        <v>99.91349480968859</v>
      </c>
      <c r="G66" s="97"/>
      <c r="H66" s="191">
        <v>21.683</v>
      </c>
      <c r="I66" s="192">
        <v>24.541999999999998</v>
      </c>
      <c r="J66" s="192">
        <v>6.86</v>
      </c>
      <c r="K66" s="98">
        <v>27.95208214489447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68348</v>
      </c>
      <c r="D68" s="87">
        <v>80536</v>
      </c>
      <c r="E68" s="87">
        <v>48600</v>
      </c>
      <c r="F68" s="88"/>
      <c r="G68" s="88"/>
      <c r="H68" s="190">
        <v>207.644</v>
      </c>
      <c r="I68" s="190">
        <v>229.072</v>
      </c>
      <c r="J68" s="190">
        <v>94</v>
      </c>
      <c r="K68" s="89"/>
    </row>
    <row r="69" spans="1:11" s="90" customFormat="1" ht="11.25" customHeight="1">
      <c r="A69" s="92" t="s">
        <v>53</v>
      </c>
      <c r="B69" s="86"/>
      <c r="C69" s="87">
        <v>4454</v>
      </c>
      <c r="D69" s="87">
        <v>4685</v>
      </c>
      <c r="E69" s="87">
        <v>2660</v>
      </c>
      <c r="F69" s="88"/>
      <c r="G69" s="88"/>
      <c r="H69" s="190">
        <v>11.735</v>
      </c>
      <c r="I69" s="190">
        <v>14.682</v>
      </c>
      <c r="J69" s="190">
        <v>6.3</v>
      </c>
      <c r="K69" s="89"/>
    </row>
    <row r="70" spans="1:11" s="81" customFormat="1" ht="11.25" customHeight="1">
      <c r="A70" s="93" t="s">
        <v>54</v>
      </c>
      <c r="B70" s="94"/>
      <c r="C70" s="95">
        <v>72802</v>
      </c>
      <c r="D70" s="95">
        <v>85221</v>
      </c>
      <c r="E70" s="95">
        <v>51260</v>
      </c>
      <c r="F70" s="96">
        <v>60.149493669400734</v>
      </c>
      <c r="G70" s="97"/>
      <c r="H70" s="191">
        <v>219.37900000000002</v>
      </c>
      <c r="I70" s="192">
        <v>243.754</v>
      </c>
      <c r="J70" s="192">
        <v>100.3</v>
      </c>
      <c r="K70" s="98">
        <v>41.14804269878648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2720</v>
      </c>
      <c r="D72" s="87">
        <v>3110</v>
      </c>
      <c r="E72" s="87">
        <v>2248</v>
      </c>
      <c r="F72" s="88"/>
      <c r="G72" s="88"/>
      <c r="H72" s="190">
        <v>3.44</v>
      </c>
      <c r="I72" s="190">
        <v>3.496</v>
      </c>
      <c r="J72" s="190">
        <v>0.444</v>
      </c>
      <c r="K72" s="89"/>
    </row>
    <row r="73" spans="1:11" s="90" customFormat="1" ht="11.25" customHeight="1">
      <c r="A73" s="92" t="s">
        <v>56</v>
      </c>
      <c r="B73" s="86"/>
      <c r="C73" s="87">
        <v>55210</v>
      </c>
      <c r="D73" s="87">
        <v>58398</v>
      </c>
      <c r="E73" s="87">
        <v>57320</v>
      </c>
      <c r="F73" s="88"/>
      <c r="G73" s="88"/>
      <c r="H73" s="190">
        <v>158.539</v>
      </c>
      <c r="I73" s="190">
        <v>149.527</v>
      </c>
      <c r="J73" s="190">
        <v>146.367</v>
      </c>
      <c r="K73" s="89"/>
    </row>
    <row r="74" spans="1:11" s="90" customFormat="1" ht="11.25" customHeight="1">
      <c r="A74" s="92" t="s">
        <v>57</v>
      </c>
      <c r="B74" s="86"/>
      <c r="C74" s="87">
        <v>60671</v>
      </c>
      <c r="D74" s="87">
        <v>67228</v>
      </c>
      <c r="E74" s="87">
        <v>62500</v>
      </c>
      <c r="F74" s="88"/>
      <c r="G74" s="88"/>
      <c r="H74" s="190">
        <v>166.594</v>
      </c>
      <c r="I74" s="190">
        <v>159.163</v>
      </c>
      <c r="J74" s="190">
        <v>95.09</v>
      </c>
      <c r="K74" s="89"/>
    </row>
    <row r="75" spans="1:11" s="90" customFormat="1" ht="11.25" customHeight="1">
      <c r="A75" s="92" t="s">
        <v>58</v>
      </c>
      <c r="B75" s="86"/>
      <c r="C75" s="87">
        <v>13193</v>
      </c>
      <c r="D75" s="87">
        <v>13902</v>
      </c>
      <c r="E75" s="87">
        <v>11799</v>
      </c>
      <c r="F75" s="88"/>
      <c r="G75" s="88"/>
      <c r="H75" s="190">
        <v>24.218</v>
      </c>
      <c r="I75" s="190">
        <v>13.394</v>
      </c>
      <c r="J75" s="190">
        <v>6.941</v>
      </c>
      <c r="K75" s="89"/>
    </row>
    <row r="76" spans="1:11" s="90" customFormat="1" ht="11.25" customHeight="1">
      <c r="A76" s="92" t="s">
        <v>59</v>
      </c>
      <c r="B76" s="86"/>
      <c r="C76" s="87">
        <v>14204</v>
      </c>
      <c r="D76" s="87">
        <v>14185</v>
      </c>
      <c r="E76" s="87">
        <v>14700</v>
      </c>
      <c r="F76" s="88"/>
      <c r="G76" s="88"/>
      <c r="H76" s="190">
        <v>54.962</v>
      </c>
      <c r="I76" s="190">
        <v>40.959</v>
      </c>
      <c r="J76" s="190">
        <v>24.37</v>
      </c>
      <c r="K76" s="89"/>
    </row>
    <row r="77" spans="1:11" s="90" customFormat="1" ht="11.25" customHeight="1">
      <c r="A77" s="92" t="s">
        <v>60</v>
      </c>
      <c r="B77" s="86"/>
      <c r="C77" s="87">
        <v>7676</v>
      </c>
      <c r="D77" s="87">
        <v>7533</v>
      </c>
      <c r="E77" s="87">
        <v>8597</v>
      </c>
      <c r="F77" s="88"/>
      <c r="G77" s="88"/>
      <c r="H77" s="190">
        <v>19.003</v>
      </c>
      <c r="I77" s="190">
        <v>17.655</v>
      </c>
      <c r="J77" s="190">
        <v>8.351</v>
      </c>
      <c r="K77" s="89"/>
    </row>
    <row r="78" spans="1:11" s="90" customFormat="1" ht="11.25" customHeight="1">
      <c r="A78" s="92" t="s">
        <v>61</v>
      </c>
      <c r="B78" s="86"/>
      <c r="C78" s="87">
        <v>17114</v>
      </c>
      <c r="D78" s="87">
        <v>18273</v>
      </c>
      <c r="E78" s="87">
        <v>18564</v>
      </c>
      <c r="F78" s="88"/>
      <c r="G78" s="88"/>
      <c r="H78" s="190">
        <v>43.159</v>
      </c>
      <c r="I78" s="190">
        <v>39.615</v>
      </c>
      <c r="J78" s="190">
        <v>13.502</v>
      </c>
      <c r="K78" s="89"/>
    </row>
    <row r="79" spans="1:11" s="90" customFormat="1" ht="11.25" customHeight="1">
      <c r="A79" s="92" t="s">
        <v>62</v>
      </c>
      <c r="B79" s="86"/>
      <c r="C79" s="87">
        <v>137770</v>
      </c>
      <c r="D79" s="87">
        <v>140436</v>
      </c>
      <c r="E79" s="87">
        <v>146120</v>
      </c>
      <c r="F79" s="88"/>
      <c r="G79" s="88"/>
      <c r="H79" s="190">
        <v>450.867</v>
      </c>
      <c r="I79" s="190">
        <v>311.66700000000003</v>
      </c>
      <c r="J79" s="190">
        <v>165.908</v>
      </c>
      <c r="K79" s="89"/>
    </row>
    <row r="80" spans="1:11" s="81" customFormat="1" ht="11.25" customHeight="1">
      <c r="A80" s="99" t="s">
        <v>63</v>
      </c>
      <c r="B80" s="94"/>
      <c r="C80" s="95">
        <v>308558</v>
      </c>
      <c r="D80" s="95">
        <v>323065</v>
      </c>
      <c r="E80" s="95">
        <v>321848</v>
      </c>
      <c r="F80" s="96">
        <v>99.62329562162414</v>
      </c>
      <c r="G80" s="97"/>
      <c r="H80" s="191">
        <v>920.7819999999999</v>
      </c>
      <c r="I80" s="192">
        <v>735.4760000000001</v>
      </c>
      <c r="J80" s="192">
        <v>460.97299999999996</v>
      </c>
      <c r="K80" s="98">
        <v>62.67682426075085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65</v>
      </c>
      <c r="D82" s="87">
        <v>106</v>
      </c>
      <c r="E82" s="87">
        <v>106</v>
      </c>
      <c r="F82" s="88"/>
      <c r="G82" s="88"/>
      <c r="H82" s="190">
        <v>0.081</v>
      </c>
      <c r="I82" s="190">
        <v>0.125</v>
      </c>
      <c r="J82" s="190">
        <v>0.125</v>
      </c>
      <c r="K82" s="89"/>
    </row>
    <row r="83" spans="1:11" s="90" customFormat="1" ht="11.25" customHeight="1">
      <c r="A83" s="92" t="s">
        <v>65</v>
      </c>
      <c r="B83" s="86"/>
      <c r="C83" s="87">
        <v>127</v>
      </c>
      <c r="D83" s="87">
        <v>135</v>
      </c>
      <c r="E83" s="87">
        <v>135</v>
      </c>
      <c r="F83" s="88"/>
      <c r="G83" s="88"/>
      <c r="H83" s="190">
        <v>0.122</v>
      </c>
      <c r="I83" s="190">
        <v>0.148</v>
      </c>
      <c r="J83" s="190">
        <v>0.148</v>
      </c>
      <c r="K83" s="89"/>
    </row>
    <row r="84" spans="1:11" s="81" customFormat="1" ht="11.25" customHeight="1">
      <c r="A84" s="93" t="s">
        <v>66</v>
      </c>
      <c r="B84" s="94"/>
      <c r="C84" s="95">
        <v>192</v>
      </c>
      <c r="D84" s="95">
        <v>241</v>
      </c>
      <c r="E84" s="95">
        <v>241</v>
      </c>
      <c r="F84" s="96">
        <v>100</v>
      </c>
      <c r="G84" s="97"/>
      <c r="H84" s="191">
        <v>0.203</v>
      </c>
      <c r="I84" s="192">
        <v>0.273</v>
      </c>
      <c r="J84" s="192">
        <v>0.273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2124858</v>
      </c>
      <c r="D87" s="106">
        <v>2171123</v>
      </c>
      <c r="E87" s="106">
        <v>1950400</v>
      </c>
      <c r="F87" s="107">
        <v>89.83369436001553</v>
      </c>
      <c r="G87" s="97"/>
      <c r="H87" s="195">
        <v>8220.148</v>
      </c>
      <c r="I87" s="196">
        <v>6247.007999999999</v>
      </c>
      <c r="J87" s="196">
        <v>3973.5630000000006</v>
      </c>
      <c r="K87" s="107">
        <v>63.60745816237151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="60" zoomScalePageLayoutView="0" workbookViewId="0" topLeftCell="A19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72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/>
      <c r="D9" s="87"/>
      <c r="E9" s="87"/>
      <c r="F9" s="88"/>
      <c r="G9" s="88"/>
      <c r="H9" s="190"/>
      <c r="I9" s="190"/>
      <c r="J9" s="190"/>
      <c r="K9" s="89"/>
    </row>
    <row r="10" spans="1:11" s="90" customFormat="1" ht="11.25" customHeight="1">
      <c r="A10" s="92" t="s">
        <v>8</v>
      </c>
      <c r="B10" s="86"/>
      <c r="C10" s="87"/>
      <c r="D10" s="87"/>
      <c r="E10" s="87"/>
      <c r="F10" s="88"/>
      <c r="G10" s="88"/>
      <c r="H10" s="190"/>
      <c r="I10" s="190"/>
      <c r="J10" s="190"/>
      <c r="K10" s="89"/>
    </row>
    <row r="11" spans="1:11" s="90" customFormat="1" ht="11.25" customHeight="1">
      <c r="A11" s="85" t="s">
        <v>9</v>
      </c>
      <c r="B11" s="86"/>
      <c r="C11" s="87"/>
      <c r="D11" s="87"/>
      <c r="E11" s="87"/>
      <c r="F11" s="88"/>
      <c r="G11" s="88"/>
      <c r="H11" s="190"/>
      <c r="I11" s="190"/>
      <c r="J11" s="190"/>
      <c r="K11" s="89"/>
    </row>
    <row r="12" spans="1:11" s="90" customFormat="1" ht="11.25" customHeight="1">
      <c r="A12" s="92" t="s">
        <v>10</v>
      </c>
      <c r="B12" s="86"/>
      <c r="C12" s="87"/>
      <c r="D12" s="87"/>
      <c r="E12" s="87"/>
      <c r="F12" s="88"/>
      <c r="G12" s="88"/>
      <c r="H12" s="190"/>
      <c r="I12" s="190"/>
      <c r="J12" s="190"/>
      <c r="K12" s="89"/>
    </row>
    <row r="13" spans="1:11" s="81" customFormat="1" ht="11.25" customHeight="1">
      <c r="A13" s="93" t="s">
        <v>11</v>
      </c>
      <c r="B13" s="94"/>
      <c r="C13" s="95"/>
      <c r="D13" s="95"/>
      <c r="E13" s="95"/>
      <c r="F13" s="96"/>
      <c r="G13" s="97"/>
      <c r="H13" s="191"/>
      <c r="I13" s="192"/>
      <c r="J13" s="192"/>
      <c r="K13" s="98"/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/>
      <c r="D17" s="95"/>
      <c r="E17" s="95"/>
      <c r="F17" s="96"/>
      <c r="G17" s="97"/>
      <c r="H17" s="191"/>
      <c r="I17" s="192"/>
      <c r="J17" s="192"/>
      <c r="K17" s="98"/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/>
      <c r="D19" s="87"/>
      <c r="E19" s="87"/>
      <c r="F19" s="88"/>
      <c r="G19" s="88"/>
      <c r="H19" s="190"/>
      <c r="I19" s="190"/>
      <c r="J19" s="190"/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/>
      <c r="D22" s="95"/>
      <c r="E22" s="95"/>
      <c r="F22" s="96"/>
      <c r="G22" s="97"/>
      <c r="H22" s="191"/>
      <c r="I22" s="192"/>
      <c r="J22" s="192"/>
      <c r="K22" s="98"/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/>
      <c r="D24" s="95"/>
      <c r="E24" s="95"/>
      <c r="F24" s="96"/>
      <c r="G24" s="97"/>
      <c r="H24" s="191"/>
      <c r="I24" s="192"/>
      <c r="J24" s="192"/>
      <c r="K24" s="98"/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/>
      <c r="D26" s="95"/>
      <c r="E26" s="95"/>
      <c r="F26" s="96"/>
      <c r="G26" s="97"/>
      <c r="H26" s="191"/>
      <c r="I26" s="192"/>
      <c r="J26" s="192"/>
      <c r="K26" s="98"/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2660</v>
      </c>
      <c r="D28" s="87">
        <v>2744</v>
      </c>
      <c r="E28" s="87">
        <v>2862</v>
      </c>
      <c r="F28" s="88"/>
      <c r="G28" s="88"/>
      <c r="H28" s="190">
        <v>9.864</v>
      </c>
      <c r="I28" s="190">
        <v>8.459</v>
      </c>
      <c r="J28" s="190">
        <v>9</v>
      </c>
      <c r="K28" s="89"/>
    </row>
    <row r="29" spans="1:11" s="90" customFormat="1" ht="11.25" customHeight="1">
      <c r="A29" s="92" t="s">
        <v>21</v>
      </c>
      <c r="B29" s="86"/>
      <c r="C29" s="87">
        <v>5806</v>
      </c>
      <c r="D29" s="87">
        <v>5345</v>
      </c>
      <c r="E29" s="87">
        <v>4444</v>
      </c>
      <c r="F29" s="88"/>
      <c r="G29" s="88"/>
      <c r="H29" s="190">
        <v>18.09</v>
      </c>
      <c r="I29" s="190">
        <v>10.679</v>
      </c>
      <c r="J29" s="190">
        <v>1.471</v>
      </c>
      <c r="K29" s="89"/>
    </row>
    <row r="30" spans="1:11" s="90" customFormat="1" ht="11.25" customHeight="1">
      <c r="A30" s="92" t="s">
        <v>22</v>
      </c>
      <c r="B30" s="86"/>
      <c r="C30" s="87">
        <v>3531</v>
      </c>
      <c r="D30" s="87">
        <v>3374</v>
      </c>
      <c r="E30" s="87">
        <v>6614</v>
      </c>
      <c r="F30" s="88"/>
      <c r="G30" s="88"/>
      <c r="H30" s="190">
        <v>10.041</v>
      </c>
      <c r="I30" s="190">
        <v>6.649</v>
      </c>
      <c r="J30" s="190">
        <v>4.137</v>
      </c>
      <c r="K30" s="89"/>
    </row>
    <row r="31" spans="1:11" s="81" customFormat="1" ht="11.25" customHeight="1">
      <c r="A31" s="99" t="s">
        <v>23</v>
      </c>
      <c r="B31" s="94"/>
      <c r="C31" s="95">
        <v>11997</v>
      </c>
      <c r="D31" s="95">
        <v>11463</v>
      </c>
      <c r="E31" s="95">
        <v>13920</v>
      </c>
      <c r="F31" s="96">
        <v>121.43417953415336</v>
      </c>
      <c r="G31" s="97"/>
      <c r="H31" s="191">
        <v>37.995000000000005</v>
      </c>
      <c r="I31" s="192">
        <v>25.787</v>
      </c>
      <c r="J31" s="192">
        <v>14.608</v>
      </c>
      <c r="K31" s="98">
        <v>56.648698956838714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329</v>
      </c>
      <c r="D33" s="87">
        <v>319</v>
      </c>
      <c r="E33" s="87">
        <v>280</v>
      </c>
      <c r="F33" s="88"/>
      <c r="G33" s="88"/>
      <c r="H33" s="190">
        <v>1.242</v>
      </c>
      <c r="I33" s="190">
        <v>0.986</v>
      </c>
      <c r="J33" s="190">
        <v>0.352</v>
      </c>
      <c r="K33" s="89"/>
    </row>
    <row r="34" spans="1:11" s="90" customFormat="1" ht="11.25" customHeight="1">
      <c r="A34" s="92" t="s">
        <v>25</v>
      </c>
      <c r="B34" s="86"/>
      <c r="C34" s="87">
        <v>668</v>
      </c>
      <c r="D34" s="87">
        <v>648</v>
      </c>
      <c r="E34" s="87">
        <v>750</v>
      </c>
      <c r="F34" s="88"/>
      <c r="G34" s="88"/>
      <c r="H34" s="190">
        <v>2.122</v>
      </c>
      <c r="I34" s="190">
        <v>1.814</v>
      </c>
      <c r="J34" s="190">
        <v>0.985</v>
      </c>
      <c r="K34" s="89"/>
    </row>
    <row r="35" spans="1:11" s="90" customFormat="1" ht="11.25" customHeight="1">
      <c r="A35" s="92" t="s">
        <v>26</v>
      </c>
      <c r="B35" s="86"/>
      <c r="C35" s="87">
        <v>371</v>
      </c>
      <c r="D35" s="87">
        <v>386</v>
      </c>
      <c r="E35" s="87">
        <v>350</v>
      </c>
      <c r="F35" s="88"/>
      <c r="G35" s="88"/>
      <c r="H35" s="190">
        <v>1.827</v>
      </c>
      <c r="I35" s="190">
        <v>1.469</v>
      </c>
      <c r="J35" s="190">
        <v>0.69</v>
      </c>
      <c r="K35" s="89"/>
    </row>
    <row r="36" spans="1:11" s="90" customFormat="1" ht="11.25" customHeight="1">
      <c r="A36" s="92" t="s">
        <v>27</v>
      </c>
      <c r="B36" s="86"/>
      <c r="C36" s="87"/>
      <c r="D36" s="87"/>
      <c r="E36" s="87"/>
      <c r="F36" s="88"/>
      <c r="G36" s="88"/>
      <c r="H36" s="190"/>
      <c r="I36" s="190"/>
      <c r="J36" s="190"/>
      <c r="K36" s="89"/>
    </row>
    <row r="37" spans="1:11" s="81" customFormat="1" ht="11.25" customHeight="1">
      <c r="A37" s="93" t="s">
        <v>28</v>
      </c>
      <c r="B37" s="94"/>
      <c r="C37" s="95">
        <v>1368</v>
      </c>
      <c r="D37" s="95">
        <v>1353</v>
      </c>
      <c r="E37" s="95">
        <v>1380</v>
      </c>
      <c r="F37" s="96">
        <v>101.99556541019956</v>
      </c>
      <c r="G37" s="97"/>
      <c r="H37" s="191">
        <v>5.191</v>
      </c>
      <c r="I37" s="192">
        <v>4.269</v>
      </c>
      <c r="J37" s="192">
        <v>2.027</v>
      </c>
      <c r="K37" s="98">
        <v>47.48184586554228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12018</v>
      </c>
      <c r="D39" s="95">
        <v>11182</v>
      </c>
      <c r="E39" s="95">
        <v>11200</v>
      </c>
      <c r="F39" s="96">
        <v>100.16097299230907</v>
      </c>
      <c r="G39" s="97"/>
      <c r="H39" s="191">
        <v>16.705</v>
      </c>
      <c r="I39" s="192">
        <v>18.45</v>
      </c>
      <c r="J39" s="192">
        <v>18.2</v>
      </c>
      <c r="K39" s="98">
        <v>98.6449864498645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11033</v>
      </c>
      <c r="D41" s="87">
        <v>4457</v>
      </c>
      <c r="E41" s="87">
        <v>2494</v>
      </c>
      <c r="F41" s="88"/>
      <c r="G41" s="88"/>
      <c r="H41" s="190">
        <v>34.537</v>
      </c>
      <c r="I41" s="190">
        <v>9.047</v>
      </c>
      <c r="J41" s="190">
        <v>2.283</v>
      </c>
      <c r="K41" s="89"/>
    </row>
    <row r="42" spans="1:11" s="90" customFormat="1" ht="11.25" customHeight="1">
      <c r="A42" s="92" t="s">
        <v>31</v>
      </c>
      <c r="B42" s="86"/>
      <c r="C42" s="87">
        <v>4500</v>
      </c>
      <c r="D42" s="87">
        <v>4500</v>
      </c>
      <c r="E42" s="87">
        <v>4200</v>
      </c>
      <c r="F42" s="88"/>
      <c r="G42" s="88"/>
      <c r="H42" s="190">
        <v>19.886</v>
      </c>
      <c r="I42" s="190">
        <v>15.62</v>
      </c>
      <c r="J42" s="190">
        <v>9.782</v>
      </c>
      <c r="K42" s="89"/>
    </row>
    <row r="43" spans="1:11" s="90" customFormat="1" ht="11.25" customHeight="1">
      <c r="A43" s="92" t="s">
        <v>32</v>
      </c>
      <c r="B43" s="86"/>
      <c r="C43" s="87">
        <v>1420</v>
      </c>
      <c r="D43" s="87">
        <v>1400</v>
      </c>
      <c r="E43" s="87">
        <v>1000</v>
      </c>
      <c r="F43" s="88"/>
      <c r="G43" s="88"/>
      <c r="H43" s="190">
        <v>4.686</v>
      </c>
      <c r="I43" s="190">
        <v>2.758</v>
      </c>
      <c r="J43" s="190">
        <v>1.53</v>
      </c>
      <c r="K43" s="89"/>
    </row>
    <row r="44" spans="1:11" s="90" customFormat="1" ht="11.25" customHeight="1">
      <c r="A44" s="92" t="s">
        <v>33</v>
      </c>
      <c r="B44" s="86"/>
      <c r="C44" s="87">
        <v>10000</v>
      </c>
      <c r="D44" s="87">
        <v>10000</v>
      </c>
      <c r="E44" s="87">
        <v>10000</v>
      </c>
      <c r="F44" s="88"/>
      <c r="G44" s="88"/>
      <c r="H44" s="190">
        <v>37.279</v>
      </c>
      <c r="I44" s="190">
        <v>35.7</v>
      </c>
      <c r="J44" s="190">
        <v>23.292</v>
      </c>
      <c r="K44" s="89"/>
    </row>
    <row r="45" spans="1:11" s="90" customFormat="1" ht="11.25" customHeight="1">
      <c r="A45" s="92" t="s">
        <v>34</v>
      </c>
      <c r="B45" s="86"/>
      <c r="C45" s="87">
        <v>875</v>
      </c>
      <c r="D45" s="87">
        <v>700</v>
      </c>
      <c r="E45" s="87">
        <v>650</v>
      </c>
      <c r="F45" s="88"/>
      <c r="G45" s="88"/>
      <c r="H45" s="190">
        <v>2.931</v>
      </c>
      <c r="I45" s="190">
        <v>1.82</v>
      </c>
      <c r="J45" s="190">
        <v>1.203</v>
      </c>
      <c r="K45" s="89"/>
    </row>
    <row r="46" spans="1:11" s="90" customFormat="1" ht="11.25" customHeight="1">
      <c r="A46" s="92" t="s">
        <v>35</v>
      </c>
      <c r="B46" s="86"/>
      <c r="C46" s="87">
        <v>13000</v>
      </c>
      <c r="D46" s="87">
        <v>10000</v>
      </c>
      <c r="E46" s="87">
        <v>8500</v>
      </c>
      <c r="F46" s="88"/>
      <c r="G46" s="88"/>
      <c r="H46" s="190">
        <v>43.1</v>
      </c>
      <c r="I46" s="190">
        <v>24.42</v>
      </c>
      <c r="J46" s="190">
        <v>14.748</v>
      </c>
      <c r="K46" s="89"/>
    </row>
    <row r="47" spans="1:11" s="90" customFormat="1" ht="11.25" customHeight="1">
      <c r="A47" s="92" t="s">
        <v>36</v>
      </c>
      <c r="B47" s="86"/>
      <c r="C47" s="87">
        <v>5040</v>
      </c>
      <c r="D47" s="87">
        <v>5040</v>
      </c>
      <c r="E47" s="87">
        <v>5050</v>
      </c>
      <c r="F47" s="88"/>
      <c r="G47" s="88"/>
      <c r="H47" s="190">
        <v>18.602</v>
      </c>
      <c r="I47" s="190">
        <v>11.347</v>
      </c>
      <c r="J47" s="190">
        <v>4.705</v>
      </c>
      <c r="K47" s="89"/>
    </row>
    <row r="48" spans="1:11" s="90" customFormat="1" ht="11.25" customHeight="1">
      <c r="A48" s="92" t="s">
        <v>37</v>
      </c>
      <c r="B48" s="86"/>
      <c r="C48" s="87">
        <v>1750</v>
      </c>
      <c r="D48" s="87">
        <v>1750</v>
      </c>
      <c r="E48" s="87">
        <v>1750</v>
      </c>
      <c r="F48" s="88"/>
      <c r="G48" s="88"/>
      <c r="H48" s="190">
        <v>6.755</v>
      </c>
      <c r="I48" s="190">
        <v>5.093</v>
      </c>
      <c r="J48" s="190">
        <v>3.326</v>
      </c>
      <c r="K48" s="89"/>
    </row>
    <row r="49" spans="1:11" s="90" customFormat="1" ht="11.25" customHeight="1">
      <c r="A49" s="92" t="s">
        <v>38</v>
      </c>
      <c r="B49" s="86"/>
      <c r="C49" s="87">
        <v>3296</v>
      </c>
      <c r="D49" s="87">
        <v>2953</v>
      </c>
      <c r="E49" s="87">
        <v>2854</v>
      </c>
      <c r="F49" s="88"/>
      <c r="G49" s="88"/>
      <c r="H49" s="190">
        <v>12.965</v>
      </c>
      <c r="I49" s="190">
        <v>6.1</v>
      </c>
      <c r="J49" s="190">
        <v>5.667</v>
      </c>
      <c r="K49" s="89"/>
    </row>
    <row r="50" spans="1:11" s="81" customFormat="1" ht="11.25" customHeight="1">
      <c r="A50" s="99" t="s">
        <v>39</v>
      </c>
      <c r="B50" s="94"/>
      <c r="C50" s="95">
        <v>50914</v>
      </c>
      <c r="D50" s="95">
        <v>40800</v>
      </c>
      <c r="E50" s="95">
        <v>36498</v>
      </c>
      <c r="F50" s="96">
        <v>89.45588235294117</v>
      </c>
      <c r="G50" s="97"/>
      <c r="H50" s="191">
        <v>180.741</v>
      </c>
      <c r="I50" s="192">
        <v>111.90499999999999</v>
      </c>
      <c r="J50" s="192">
        <v>66.536</v>
      </c>
      <c r="K50" s="98">
        <v>59.45757562217954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457</v>
      </c>
      <c r="D52" s="95">
        <v>597</v>
      </c>
      <c r="E52" s="95">
        <v>359</v>
      </c>
      <c r="F52" s="96">
        <v>60.13400335008375</v>
      </c>
      <c r="G52" s="97"/>
      <c r="H52" s="191">
        <v>1.301</v>
      </c>
      <c r="I52" s="192">
        <v>1.574</v>
      </c>
      <c r="J52" s="192">
        <v>0.296</v>
      </c>
      <c r="K52" s="98">
        <v>18.805590851334177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21000</v>
      </c>
      <c r="D54" s="87">
        <v>22000</v>
      </c>
      <c r="E54" s="87">
        <v>19440</v>
      </c>
      <c r="F54" s="88"/>
      <c r="G54" s="88"/>
      <c r="H54" s="190">
        <v>59.4</v>
      </c>
      <c r="I54" s="190">
        <v>53.65</v>
      </c>
      <c r="J54" s="190">
        <v>13.876</v>
      </c>
      <c r="K54" s="89"/>
    </row>
    <row r="55" spans="1:11" s="90" customFormat="1" ht="11.25" customHeight="1">
      <c r="A55" s="92" t="s">
        <v>42</v>
      </c>
      <c r="B55" s="86"/>
      <c r="C55" s="87">
        <v>41071</v>
      </c>
      <c r="D55" s="87">
        <v>40236</v>
      </c>
      <c r="E55" s="87">
        <v>41043</v>
      </c>
      <c r="F55" s="88"/>
      <c r="G55" s="88"/>
      <c r="H55" s="190">
        <v>152.594</v>
      </c>
      <c r="I55" s="190">
        <v>119.184</v>
      </c>
      <c r="J55" s="190">
        <v>36.528</v>
      </c>
      <c r="K55" s="89"/>
    </row>
    <row r="56" spans="1:11" s="90" customFormat="1" ht="11.25" customHeight="1">
      <c r="A56" s="92" t="s">
        <v>43</v>
      </c>
      <c r="B56" s="86"/>
      <c r="C56" s="87">
        <v>32370</v>
      </c>
      <c r="D56" s="87">
        <v>36450</v>
      </c>
      <c r="E56" s="87">
        <v>12200</v>
      </c>
      <c r="F56" s="88"/>
      <c r="G56" s="88"/>
      <c r="H56" s="190">
        <v>109.06</v>
      </c>
      <c r="I56" s="190">
        <v>84.437</v>
      </c>
      <c r="J56" s="190">
        <v>11.9</v>
      </c>
      <c r="K56" s="89"/>
    </row>
    <row r="57" spans="1:11" s="90" customFormat="1" ht="11.25" customHeight="1">
      <c r="A57" s="92" t="s">
        <v>44</v>
      </c>
      <c r="B57" s="86"/>
      <c r="C57" s="87">
        <v>4457</v>
      </c>
      <c r="D57" s="87">
        <v>3361</v>
      </c>
      <c r="E57" s="87">
        <v>2491</v>
      </c>
      <c r="F57" s="88"/>
      <c r="G57" s="88"/>
      <c r="H57" s="190">
        <v>13.812</v>
      </c>
      <c r="I57" s="190">
        <v>10.325</v>
      </c>
      <c r="J57" s="190">
        <v>3.969</v>
      </c>
      <c r="K57" s="89"/>
    </row>
    <row r="58" spans="1:11" s="90" customFormat="1" ht="11.25" customHeight="1">
      <c r="A58" s="92" t="s">
        <v>45</v>
      </c>
      <c r="B58" s="86"/>
      <c r="C58" s="87">
        <v>22803</v>
      </c>
      <c r="D58" s="87">
        <v>18804</v>
      </c>
      <c r="E58" s="87">
        <v>12446</v>
      </c>
      <c r="F58" s="88"/>
      <c r="G58" s="88"/>
      <c r="H58" s="190">
        <v>60.817</v>
      </c>
      <c r="I58" s="190">
        <v>44.548</v>
      </c>
      <c r="J58" s="190">
        <v>9.772</v>
      </c>
      <c r="K58" s="89"/>
    </row>
    <row r="59" spans="1:11" s="81" customFormat="1" ht="11.25" customHeight="1">
      <c r="A59" s="93" t="s">
        <v>46</v>
      </c>
      <c r="B59" s="94"/>
      <c r="C59" s="95">
        <v>121701</v>
      </c>
      <c r="D59" s="95">
        <v>120851</v>
      </c>
      <c r="E59" s="95">
        <v>87620</v>
      </c>
      <c r="F59" s="96">
        <v>72.50250308230797</v>
      </c>
      <c r="G59" s="97"/>
      <c r="H59" s="191">
        <v>395.683</v>
      </c>
      <c r="I59" s="192">
        <v>312.144</v>
      </c>
      <c r="J59" s="192">
        <v>76.045</v>
      </c>
      <c r="K59" s="98">
        <v>24.36215336511354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766</v>
      </c>
      <c r="D61" s="87">
        <v>649</v>
      </c>
      <c r="E61" s="87">
        <v>252</v>
      </c>
      <c r="F61" s="88"/>
      <c r="G61" s="88"/>
      <c r="H61" s="190">
        <v>2.179</v>
      </c>
      <c r="I61" s="190">
        <v>1.116</v>
      </c>
      <c r="J61" s="190">
        <v>0.256</v>
      </c>
      <c r="K61" s="89"/>
    </row>
    <row r="62" spans="1:11" s="90" customFormat="1" ht="11.25" customHeight="1">
      <c r="A62" s="92" t="s">
        <v>48</v>
      </c>
      <c r="B62" s="86"/>
      <c r="C62" s="87">
        <v>136</v>
      </c>
      <c r="D62" s="87"/>
      <c r="E62" s="87">
        <v>42</v>
      </c>
      <c r="F62" s="88"/>
      <c r="G62" s="88"/>
      <c r="H62" s="190">
        <v>0.282</v>
      </c>
      <c r="I62" s="190"/>
      <c r="J62" s="190">
        <v>0.03</v>
      </c>
      <c r="K62" s="89"/>
    </row>
    <row r="63" spans="1:11" s="90" customFormat="1" ht="11.25" customHeight="1">
      <c r="A63" s="92" t="s">
        <v>49</v>
      </c>
      <c r="B63" s="86"/>
      <c r="C63" s="87">
        <v>416</v>
      </c>
      <c r="D63" s="87">
        <v>169</v>
      </c>
      <c r="E63" s="87">
        <v>296</v>
      </c>
      <c r="F63" s="88"/>
      <c r="G63" s="88"/>
      <c r="H63" s="190">
        <v>1.376</v>
      </c>
      <c r="I63" s="190">
        <v>0.338</v>
      </c>
      <c r="J63" s="190">
        <v>0.166</v>
      </c>
      <c r="K63" s="89"/>
    </row>
    <row r="64" spans="1:11" s="81" customFormat="1" ht="11.25" customHeight="1">
      <c r="A64" s="93" t="s">
        <v>50</v>
      </c>
      <c r="B64" s="94"/>
      <c r="C64" s="95">
        <v>1318</v>
      </c>
      <c r="D64" s="95">
        <v>818</v>
      </c>
      <c r="E64" s="95">
        <v>590</v>
      </c>
      <c r="F64" s="96">
        <v>72.12713936430318</v>
      </c>
      <c r="G64" s="97"/>
      <c r="H64" s="191">
        <v>3.8369999999999997</v>
      </c>
      <c r="I64" s="192">
        <v>1.4540000000000002</v>
      </c>
      <c r="J64" s="192">
        <v>0.45200000000000007</v>
      </c>
      <c r="K64" s="98">
        <v>31.086657496561212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10445</v>
      </c>
      <c r="D66" s="95">
        <v>10450</v>
      </c>
      <c r="E66" s="95">
        <v>10450</v>
      </c>
      <c r="F66" s="96">
        <v>100</v>
      </c>
      <c r="G66" s="97"/>
      <c r="H66" s="191">
        <v>20.452</v>
      </c>
      <c r="I66" s="192">
        <v>33.194</v>
      </c>
      <c r="J66" s="192">
        <v>9</v>
      </c>
      <c r="K66" s="98">
        <v>27.11333373501235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2438</v>
      </c>
      <c r="D68" s="87">
        <v>1001</v>
      </c>
      <c r="E68" s="87">
        <v>1500</v>
      </c>
      <c r="F68" s="88"/>
      <c r="G68" s="88"/>
      <c r="H68" s="190">
        <v>5.617</v>
      </c>
      <c r="I68" s="190">
        <v>2.248</v>
      </c>
      <c r="J68" s="190">
        <v>1.5</v>
      </c>
      <c r="K68" s="89"/>
    </row>
    <row r="69" spans="1:11" s="90" customFormat="1" ht="11.25" customHeight="1">
      <c r="A69" s="92" t="s">
        <v>53</v>
      </c>
      <c r="B69" s="86"/>
      <c r="C69" s="87">
        <v>42</v>
      </c>
      <c r="D69" s="87">
        <v>9</v>
      </c>
      <c r="E69" s="87">
        <v>40</v>
      </c>
      <c r="F69" s="88"/>
      <c r="G69" s="88"/>
      <c r="H69" s="190">
        <v>0.076</v>
      </c>
      <c r="I69" s="190">
        <v>0.011</v>
      </c>
      <c r="J69" s="190">
        <v>0.05</v>
      </c>
      <c r="K69" s="89"/>
    </row>
    <row r="70" spans="1:11" s="81" customFormat="1" ht="11.25" customHeight="1">
      <c r="A70" s="93" t="s">
        <v>54</v>
      </c>
      <c r="B70" s="94"/>
      <c r="C70" s="95">
        <v>2480</v>
      </c>
      <c r="D70" s="95">
        <v>1010</v>
      </c>
      <c r="E70" s="95">
        <v>1540</v>
      </c>
      <c r="F70" s="96">
        <v>152.47524752475246</v>
      </c>
      <c r="G70" s="97"/>
      <c r="H70" s="191">
        <v>5.693</v>
      </c>
      <c r="I70" s="192">
        <v>2.2590000000000003</v>
      </c>
      <c r="J70" s="192">
        <v>1.55</v>
      </c>
      <c r="K70" s="98">
        <v>68.61443116423195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8296</v>
      </c>
      <c r="D72" s="87">
        <v>7854</v>
      </c>
      <c r="E72" s="87">
        <v>8886</v>
      </c>
      <c r="F72" s="88"/>
      <c r="G72" s="88"/>
      <c r="H72" s="190">
        <v>11.588</v>
      </c>
      <c r="I72" s="190">
        <v>8.813</v>
      </c>
      <c r="J72" s="190">
        <v>1.013</v>
      </c>
      <c r="K72" s="89"/>
    </row>
    <row r="73" spans="1:11" s="90" customFormat="1" ht="11.25" customHeight="1">
      <c r="A73" s="92" t="s">
        <v>56</v>
      </c>
      <c r="B73" s="86"/>
      <c r="C73" s="87">
        <v>905</v>
      </c>
      <c r="D73" s="87">
        <v>550</v>
      </c>
      <c r="E73" s="87">
        <v>590</v>
      </c>
      <c r="F73" s="88"/>
      <c r="G73" s="88"/>
      <c r="H73" s="190">
        <v>2.44</v>
      </c>
      <c r="I73" s="190">
        <v>1.664</v>
      </c>
      <c r="J73" s="190">
        <v>1.77</v>
      </c>
      <c r="K73" s="89"/>
    </row>
    <row r="74" spans="1:11" s="90" customFormat="1" ht="11.25" customHeight="1">
      <c r="A74" s="92" t="s">
        <v>57</v>
      </c>
      <c r="B74" s="86"/>
      <c r="C74" s="87">
        <v>10625</v>
      </c>
      <c r="D74" s="87">
        <v>10458</v>
      </c>
      <c r="E74" s="87">
        <v>13280</v>
      </c>
      <c r="F74" s="88"/>
      <c r="G74" s="88"/>
      <c r="H74" s="190">
        <v>23.659</v>
      </c>
      <c r="I74" s="190">
        <v>23.148</v>
      </c>
      <c r="J74" s="190">
        <v>15.936</v>
      </c>
      <c r="K74" s="89"/>
    </row>
    <row r="75" spans="1:11" s="90" customFormat="1" ht="11.25" customHeight="1">
      <c r="A75" s="92" t="s">
        <v>58</v>
      </c>
      <c r="B75" s="86"/>
      <c r="C75" s="87">
        <v>14329</v>
      </c>
      <c r="D75" s="87">
        <v>20147</v>
      </c>
      <c r="E75" s="87">
        <v>14055</v>
      </c>
      <c r="F75" s="88"/>
      <c r="G75" s="88"/>
      <c r="H75" s="190">
        <v>16.968</v>
      </c>
      <c r="I75" s="190">
        <v>15.07</v>
      </c>
      <c r="J75" s="190">
        <v>7.309</v>
      </c>
      <c r="K75" s="89"/>
    </row>
    <row r="76" spans="1:11" s="90" customFormat="1" ht="11.25" customHeight="1">
      <c r="A76" s="92" t="s">
        <v>59</v>
      </c>
      <c r="B76" s="86"/>
      <c r="C76" s="87">
        <v>120</v>
      </c>
      <c r="D76" s="87">
        <v>70</v>
      </c>
      <c r="E76" s="87">
        <v>140</v>
      </c>
      <c r="F76" s="88"/>
      <c r="G76" s="88"/>
      <c r="H76" s="190">
        <v>0.396</v>
      </c>
      <c r="I76" s="190">
        <v>0.182</v>
      </c>
      <c r="J76" s="190">
        <v>0.126</v>
      </c>
      <c r="K76" s="89"/>
    </row>
    <row r="77" spans="1:11" s="90" customFormat="1" ht="11.25" customHeight="1">
      <c r="A77" s="92" t="s">
        <v>60</v>
      </c>
      <c r="B77" s="86"/>
      <c r="C77" s="87">
        <v>2459</v>
      </c>
      <c r="D77" s="87">
        <v>1376</v>
      </c>
      <c r="E77" s="87">
        <v>2078</v>
      </c>
      <c r="F77" s="88"/>
      <c r="G77" s="88"/>
      <c r="H77" s="190">
        <v>5.115</v>
      </c>
      <c r="I77" s="190">
        <v>2.2</v>
      </c>
      <c r="J77" s="190">
        <v>1.364</v>
      </c>
      <c r="K77" s="89"/>
    </row>
    <row r="78" spans="1:11" s="90" customFormat="1" ht="11.25" customHeight="1">
      <c r="A78" s="92" t="s">
        <v>61</v>
      </c>
      <c r="B78" s="86"/>
      <c r="C78" s="87">
        <v>300</v>
      </c>
      <c r="D78" s="87">
        <v>150</v>
      </c>
      <c r="E78" s="87">
        <v>678</v>
      </c>
      <c r="F78" s="88"/>
      <c r="G78" s="88"/>
      <c r="H78" s="190">
        <v>0.795</v>
      </c>
      <c r="I78" s="190">
        <v>0.415</v>
      </c>
      <c r="J78" s="190">
        <v>0.65</v>
      </c>
      <c r="K78" s="89"/>
    </row>
    <row r="79" spans="1:11" s="90" customFormat="1" ht="11.25" customHeight="1">
      <c r="A79" s="92" t="s">
        <v>62</v>
      </c>
      <c r="B79" s="86"/>
      <c r="C79" s="87">
        <v>1940</v>
      </c>
      <c r="D79" s="87">
        <v>3225</v>
      </c>
      <c r="E79" s="87">
        <v>5340</v>
      </c>
      <c r="F79" s="88"/>
      <c r="G79" s="88"/>
      <c r="H79" s="190">
        <v>6.194</v>
      </c>
      <c r="I79" s="190">
        <v>7.6</v>
      </c>
      <c r="J79" s="190">
        <v>4.272</v>
      </c>
      <c r="K79" s="89"/>
    </row>
    <row r="80" spans="1:11" s="81" customFormat="1" ht="11.25" customHeight="1">
      <c r="A80" s="99" t="s">
        <v>63</v>
      </c>
      <c r="B80" s="94"/>
      <c r="C80" s="95">
        <v>38974</v>
      </c>
      <c r="D80" s="95">
        <v>43830</v>
      </c>
      <c r="E80" s="95">
        <v>45047</v>
      </c>
      <c r="F80" s="96">
        <v>102.77663700661647</v>
      </c>
      <c r="G80" s="97"/>
      <c r="H80" s="191">
        <v>67.155</v>
      </c>
      <c r="I80" s="192">
        <v>59.092000000000006</v>
      </c>
      <c r="J80" s="192">
        <v>32.440000000000005</v>
      </c>
      <c r="K80" s="98">
        <v>54.89744804711298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/>
      <c r="D82" s="87"/>
      <c r="E82" s="87"/>
      <c r="F82" s="88"/>
      <c r="G82" s="88"/>
      <c r="H82" s="190"/>
      <c r="I82" s="190"/>
      <c r="J82" s="190"/>
      <c r="K82" s="89"/>
    </row>
    <row r="83" spans="1:11" s="90" customFormat="1" ht="11.25" customHeight="1">
      <c r="A83" s="92" t="s">
        <v>65</v>
      </c>
      <c r="B83" s="86"/>
      <c r="C83" s="87"/>
      <c r="D83" s="87"/>
      <c r="E83" s="87"/>
      <c r="F83" s="88"/>
      <c r="G83" s="88"/>
      <c r="H83" s="190"/>
      <c r="I83" s="190"/>
      <c r="J83" s="190"/>
      <c r="K83" s="89"/>
    </row>
    <row r="84" spans="1:11" s="81" customFormat="1" ht="11.25" customHeight="1">
      <c r="A84" s="93" t="s">
        <v>66</v>
      </c>
      <c r="B84" s="94"/>
      <c r="C84" s="95"/>
      <c r="D84" s="95"/>
      <c r="E84" s="95"/>
      <c r="F84" s="96"/>
      <c r="G84" s="97"/>
      <c r="H84" s="191"/>
      <c r="I84" s="192"/>
      <c r="J84" s="192"/>
      <c r="K84" s="98"/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251672</v>
      </c>
      <c r="D87" s="106">
        <v>242354</v>
      </c>
      <c r="E87" s="106">
        <v>208604</v>
      </c>
      <c r="F87" s="107">
        <v>86.0740899675681</v>
      </c>
      <c r="G87" s="97"/>
      <c r="H87" s="195">
        <v>734.7529999999999</v>
      </c>
      <c r="I87" s="196">
        <v>570.128</v>
      </c>
      <c r="J87" s="196">
        <v>221.15400000000002</v>
      </c>
      <c r="K87" s="107">
        <v>38.79023657845256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73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176</v>
      </c>
      <c r="D9" s="87">
        <v>203</v>
      </c>
      <c r="E9" s="87">
        <v>500</v>
      </c>
      <c r="F9" s="88"/>
      <c r="G9" s="88"/>
      <c r="H9" s="190">
        <v>0.387</v>
      </c>
      <c r="I9" s="190">
        <v>0.472</v>
      </c>
      <c r="J9" s="190">
        <v>1.95</v>
      </c>
      <c r="K9" s="89"/>
    </row>
    <row r="10" spans="1:11" s="90" customFormat="1" ht="11.25" customHeight="1">
      <c r="A10" s="92" t="s">
        <v>8</v>
      </c>
      <c r="B10" s="86"/>
      <c r="C10" s="87">
        <v>28</v>
      </c>
      <c r="D10" s="87">
        <v>49</v>
      </c>
      <c r="E10" s="87">
        <v>70</v>
      </c>
      <c r="F10" s="88"/>
      <c r="G10" s="88"/>
      <c r="H10" s="190">
        <v>0.064</v>
      </c>
      <c r="I10" s="190">
        <v>0.116</v>
      </c>
      <c r="J10" s="190">
        <v>0.245</v>
      </c>
      <c r="K10" s="89"/>
    </row>
    <row r="11" spans="1:11" s="90" customFormat="1" ht="11.25" customHeight="1">
      <c r="A11" s="85" t="s">
        <v>9</v>
      </c>
      <c r="B11" s="86"/>
      <c r="C11" s="87">
        <v>459</v>
      </c>
      <c r="D11" s="87">
        <v>646</v>
      </c>
      <c r="E11" s="87">
        <v>750</v>
      </c>
      <c r="F11" s="88"/>
      <c r="G11" s="88"/>
      <c r="H11" s="190">
        <v>1.056</v>
      </c>
      <c r="I11" s="190">
        <v>1.567</v>
      </c>
      <c r="J11" s="190">
        <v>2.925</v>
      </c>
      <c r="K11" s="89"/>
    </row>
    <row r="12" spans="1:11" s="90" customFormat="1" ht="11.25" customHeight="1">
      <c r="A12" s="92" t="s">
        <v>10</v>
      </c>
      <c r="B12" s="86"/>
      <c r="C12" s="87">
        <v>5</v>
      </c>
      <c r="D12" s="87">
        <v>7</v>
      </c>
      <c r="E12" s="87">
        <v>19</v>
      </c>
      <c r="F12" s="88"/>
      <c r="G12" s="88"/>
      <c r="H12" s="190">
        <v>0.01</v>
      </c>
      <c r="I12" s="190">
        <v>0.015</v>
      </c>
      <c r="J12" s="190">
        <v>0.072</v>
      </c>
      <c r="K12" s="89"/>
    </row>
    <row r="13" spans="1:11" s="81" customFormat="1" ht="11.25" customHeight="1">
      <c r="A13" s="93" t="s">
        <v>11</v>
      </c>
      <c r="B13" s="94"/>
      <c r="C13" s="95">
        <v>668</v>
      </c>
      <c r="D13" s="95">
        <v>905</v>
      </c>
      <c r="E13" s="95">
        <v>1339</v>
      </c>
      <c r="F13" s="96">
        <v>147.95580110497238</v>
      </c>
      <c r="G13" s="97"/>
      <c r="H13" s="191">
        <v>1.5170000000000001</v>
      </c>
      <c r="I13" s="192">
        <v>2.17</v>
      </c>
      <c r="J13" s="192">
        <v>5.191999999999999</v>
      </c>
      <c r="K13" s="98">
        <v>239.26267281105987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152</v>
      </c>
      <c r="D17" s="95">
        <v>156</v>
      </c>
      <c r="E17" s="95">
        <v>137</v>
      </c>
      <c r="F17" s="96">
        <v>87.82051282051282</v>
      </c>
      <c r="G17" s="97"/>
      <c r="H17" s="191">
        <v>0.345</v>
      </c>
      <c r="I17" s="192">
        <v>0.329</v>
      </c>
      <c r="J17" s="192">
        <v>0.158</v>
      </c>
      <c r="K17" s="98">
        <v>48.02431610942249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14846</v>
      </c>
      <c r="D19" s="87">
        <v>14416</v>
      </c>
      <c r="E19" s="87">
        <v>12216</v>
      </c>
      <c r="F19" s="88"/>
      <c r="G19" s="88"/>
      <c r="H19" s="190">
        <v>90.561</v>
      </c>
      <c r="I19" s="190">
        <v>63.43</v>
      </c>
      <c r="J19" s="190">
        <v>67.188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14846</v>
      </c>
      <c r="D22" s="95">
        <v>14416</v>
      </c>
      <c r="E22" s="95">
        <v>12216</v>
      </c>
      <c r="F22" s="96">
        <v>84.73917869034406</v>
      </c>
      <c r="G22" s="97"/>
      <c r="H22" s="191">
        <v>90.561</v>
      </c>
      <c r="I22" s="192">
        <v>63.43</v>
      </c>
      <c r="J22" s="192">
        <v>67.188</v>
      </c>
      <c r="K22" s="98">
        <v>105.92464133690683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69193</v>
      </c>
      <c r="D24" s="95">
        <v>67363</v>
      </c>
      <c r="E24" s="95">
        <v>69580</v>
      </c>
      <c r="F24" s="96">
        <v>103.29112420765108</v>
      </c>
      <c r="G24" s="97"/>
      <c r="H24" s="191">
        <v>268.105</v>
      </c>
      <c r="I24" s="192">
        <v>260.962</v>
      </c>
      <c r="J24" s="192">
        <v>227.649</v>
      </c>
      <c r="K24" s="98">
        <v>87.23453989469732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17385</v>
      </c>
      <c r="D26" s="95">
        <v>17241</v>
      </c>
      <c r="E26" s="95">
        <v>19000</v>
      </c>
      <c r="F26" s="96">
        <v>110.20242445333797</v>
      </c>
      <c r="G26" s="97"/>
      <c r="H26" s="191">
        <v>79.443</v>
      </c>
      <c r="I26" s="192">
        <v>78.882</v>
      </c>
      <c r="J26" s="192">
        <v>51.5</v>
      </c>
      <c r="K26" s="98">
        <v>65.2873912933242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158183</v>
      </c>
      <c r="D28" s="87">
        <v>165953</v>
      </c>
      <c r="E28" s="87">
        <v>173109</v>
      </c>
      <c r="F28" s="88"/>
      <c r="G28" s="88"/>
      <c r="H28" s="190">
        <v>657.231</v>
      </c>
      <c r="I28" s="190">
        <v>535.386</v>
      </c>
      <c r="J28" s="190">
        <v>480</v>
      </c>
      <c r="K28" s="89"/>
    </row>
    <row r="29" spans="1:11" s="90" customFormat="1" ht="11.25" customHeight="1">
      <c r="A29" s="92" t="s">
        <v>21</v>
      </c>
      <c r="B29" s="86"/>
      <c r="C29" s="87">
        <v>100231</v>
      </c>
      <c r="D29" s="87">
        <v>100171</v>
      </c>
      <c r="E29" s="87">
        <v>96795</v>
      </c>
      <c r="F29" s="88"/>
      <c r="G29" s="88"/>
      <c r="H29" s="190">
        <v>318.91</v>
      </c>
      <c r="I29" s="190">
        <v>216.071</v>
      </c>
      <c r="J29" s="190">
        <v>60.099</v>
      </c>
      <c r="K29" s="89"/>
    </row>
    <row r="30" spans="1:11" s="90" customFormat="1" ht="11.25" customHeight="1">
      <c r="A30" s="92" t="s">
        <v>22</v>
      </c>
      <c r="B30" s="86"/>
      <c r="C30" s="87">
        <v>173055</v>
      </c>
      <c r="D30" s="87">
        <v>165310</v>
      </c>
      <c r="E30" s="87">
        <v>160716</v>
      </c>
      <c r="F30" s="88"/>
      <c r="G30" s="88"/>
      <c r="H30" s="190">
        <v>578.548</v>
      </c>
      <c r="I30" s="190">
        <v>434.191</v>
      </c>
      <c r="J30" s="190">
        <v>243.861</v>
      </c>
      <c r="K30" s="89"/>
    </row>
    <row r="31" spans="1:11" s="81" customFormat="1" ht="11.25" customHeight="1">
      <c r="A31" s="99" t="s">
        <v>23</v>
      </c>
      <c r="B31" s="94"/>
      <c r="C31" s="95">
        <v>431469</v>
      </c>
      <c r="D31" s="95">
        <v>431434</v>
      </c>
      <c r="E31" s="95">
        <v>430620</v>
      </c>
      <c r="F31" s="96">
        <v>99.81132687734393</v>
      </c>
      <c r="G31" s="97"/>
      <c r="H31" s="191">
        <v>1554.689</v>
      </c>
      <c r="I31" s="192">
        <v>1185.648</v>
      </c>
      <c r="J31" s="192">
        <v>783.96</v>
      </c>
      <c r="K31" s="98">
        <v>66.12080482571557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32617</v>
      </c>
      <c r="D33" s="87">
        <v>32771</v>
      </c>
      <c r="E33" s="87">
        <v>35718</v>
      </c>
      <c r="F33" s="88"/>
      <c r="G33" s="88"/>
      <c r="H33" s="190">
        <v>122.995</v>
      </c>
      <c r="I33" s="190">
        <v>90.263</v>
      </c>
      <c r="J33" s="190">
        <v>34.889</v>
      </c>
      <c r="K33" s="89"/>
    </row>
    <row r="34" spans="1:11" s="90" customFormat="1" ht="11.25" customHeight="1">
      <c r="A34" s="92" t="s">
        <v>25</v>
      </c>
      <c r="B34" s="86"/>
      <c r="C34" s="87">
        <v>16042</v>
      </c>
      <c r="D34" s="87">
        <v>15552</v>
      </c>
      <c r="E34" s="87">
        <v>18000</v>
      </c>
      <c r="F34" s="88"/>
      <c r="G34" s="88"/>
      <c r="H34" s="190">
        <v>64.185</v>
      </c>
      <c r="I34" s="190">
        <v>54.858</v>
      </c>
      <c r="J34" s="190">
        <v>29.806</v>
      </c>
      <c r="K34" s="89"/>
    </row>
    <row r="35" spans="1:11" s="90" customFormat="1" ht="11.25" customHeight="1">
      <c r="A35" s="92" t="s">
        <v>26</v>
      </c>
      <c r="B35" s="86"/>
      <c r="C35" s="87">
        <v>92414</v>
      </c>
      <c r="D35" s="87">
        <v>96171</v>
      </c>
      <c r="E35" s="87">
        <v>98150</v>
      </c>
      <c r="F35" s="88"/>
      <c r="G35" s="88"/>
      <c r="H35" s="190">
        <v>454.99</v>
      </c>
      <c r="I35" s="190">
        <v>365.845</v>
      </c>
      <c r="J35" s="190">
        <v>216.582</v>
      </c>
      <c r="K35" s="89"/>
    </row>
    <row r="36" spans="1:11" s="90" customFormat="1" ht="11.25" customHeight="1">
      <c r="A36" s="92" t="s">
        <v>27</v>
      </c>
      <c r="B36" s="86"/>
      <c r="C36" s="87">
        <v>12133</v>
      </c>
      <c r="D36" s="87">
        <v>12701</v>
      </c>
      <c r="E36" s="87">
        <v>12701</v>
      </c>
      <c r="F36" s="88"/>
      <c r="G36" s="88"/>
      <c r="H36" s="190">
        <v>44.233</v>
      </c>
      <c r="I36" s="190">
        <v>27.463</v>
      </c>
      <c r="J36" s="190">
        <v>7.545</v>
      </c>
      <c r="K36" s="89"/>
    </row>
    <row r="37" spans="1:11" s="81" customFormat="1" ht="11.25" customHeight="1">
      <c r="A37" s="93" t="s">
        <v>28</v>
      </c>
      <c r="B37" s="94"/>
      <c r="C37" s="95">
        <v>153206</v>
      </c>
      <c r="D37" s="95">
        <v>157195</v>
      </c>
      <c r="E37" s="95">
        <v>164569</v>
      </c>
      <c r="F37" s="96">
        <v>104.69098889913802</v>
      </c>
      <c r="G37" s="97"/>
      <c r="H37" s="191">
        <v>686.403</v>
      </c>
      <c r="I37" s="192">
        <v>538.429</v>
      </c>
      <c r="J37" s="192">
        <v>288.822</v>
      </c>
      <c r="K37" s="98">
        <v>53.641612914608984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8012</v>
      </c>
      <c r="D39" s="95">
        <v>7454</v>
      </c>
      <c r="E39" s="95">
        <v>7500</v>
      </c>
      <c r="F39" s="96">
        <v>100.61711832573116</v>
      </c>
      <c r="G39" s="97"/>
      <c r="H39" s="191">
        <v>11.137</v>
      </c>
      <c r="I39" s="192">
        <v>12.3</v>
      </c>
      <c r="J39" s="192">
        <v>12.1</v>
      </c>
      <c r="K39" s="98">
        <v>98.3739837398374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42727</v>
      </c>
      <c r="D41" s="87">
        <v>47254</v>
      </c>
      <c r="E41" s="87">
        <v>42928</v>
      </c>
      <c r="F41" s="88"/>
      <c r="G41" s="88"/>
      <c r="H41" s="190">
        <v>137.007</v>
      </c>
      <c r="I41" s="190">
        <v>104.806</v>
      </c>
      <c r="J41" s="190">
        <v>48.64</v>
      </c>
      <c r="K41" s="89"/>
    </row>
    <row r="42" spans="1:11" s="90" customFormat="1" ht="11.25" customHeight="1">
      <c r="A42" s="92" t="s">
        <v>31</v>
      </c>
      <c r="B42" s="86"/>
      <c r="C42" s="87">
        <v>147377</v>
      </c>
      <c r="D42" s="87">
        <v>140362</v>
      </c>
      <c r="E42" s="87">
        <v>135372</v>
      </c>
      <c r="F42" s="88"/>
      <c r="G42" s="88"/>
      <c r="H42" s="190">
        <v>659.016</v>
      </c>
      <c r="I42" s="190">
        <v>495.208</v>
      </c>
      <c r="J42" s="190">
        <v>331.172</v>
      </c>
      <c r="K42" s="89"/>
    </row>
    <row r="43" spans="1:11" s="90" customFormat="1" ht="11.25" customHeight="1">
      <c r="A43" s="92" t="s">
        <v>32</v>
      </c>
      <c r="B43" s="86"/>
      <c r="C43" s="87">
        <v>20972</v>
      </c>
      <c r="D43" s="87">
        <v>19681</v>
      </c>
      <c r="E43" s="87">
        <v>20009</v>
      </c>
      <c r="F43" s="88"/>
      <c r="G43" s="88"/>
      <c r="H43" s="190">
        <v>77.909</v>
      </c>
      <c r="I43" s="190">
        <v>50.224</v>
      </c>
      <c r="J43" s="190">
        <v>46.69</v>
      </c>
      <c r="K43" s="89"/>
    </row>
    <row r="44" spans="1:11" s="90" customFormat="1" ht="11.25" customHeight="1">
      <c r="A44" s="92" t="s">
        <v>33</v>
      </c>
      <c r="B44" s="86"/>
      <c r="C44" s="87">
        <v>114660</v>
      </c>
      <c r="D44" s="87">
        <v>103091</v>
      </c>
      <c r="E44" s="87">
        <v>96963</v>
      </c>
      <c r="F44" s="88"/>
      <c r="G44" s="88"/>
      <c r="H44" s="190">
        <v>426.334</v>
      </c>
      <c r="I44" s="190">
        <v>366.388</v>
      </c>
      <c r="J44" s="190">
        <v>225.784</v>
      </c>
      <c r="K44" s="89"/>
    </row>
    <row r="45" spans="1:11" s="90" customFormat="1" ht="11.25" customHeight="1">
      <c r="A45" s="92" t="s">
        <v>34</v>
      </c>
      <c r="B45" s="86"/>
      <c r="C45" s="87">
        <v>37774</v>
      </c>
      <c r="D45" s="87">
        <v>36293</v>
      </c>
      <c r="E45" s="87">
        <v>30891</v>
      </c>
      <c r="F45" s="88"/>
      <c r="G45" s="88"/>
      <c r="H45" s="190">
        <v>134.164</v>
      </c>
      <c r="I45" s="190">
        <v>102.556</v>
      </c>
      <c r="J45" s="190">
        <v>73.093</v>
      </c>
      <c r="K45" s="89"/>
    </row>
    <row r="46" spans="1:11" s="90" customFormat="1" ht="11.25" customHeight="1">
      <c r="A46" s="92" t="s">
        <v>35</v>
      </c>
      <c r="B46" s="86"/>
      <c r="C46" s="87">
        <v>65265</v>
      </c>
      <c r="D46" s="87">
        <v>57845</v>
      </c>
      <c r="E46" s="87">
        <v>57106</v>
      </c>
      <c r="F46" s="88"/>
      <c r="G46" s="88"/>
      <c r="H46" s="190">
        <v>218.845</v>
      </c>
      <c r="I46" s="190">
        <v>149.242</v>
      </c>
      <c r="J46" s="190">
        <v>98.554</v>
      </c>
      <c r="K46" s="89"/>
    </row>
    <row r="47" spans="1:11" s="90" customFormat="1" ht="11.25" customHeight="1">
      <c r="A47" s="92" t="s">
        <v>36</v>
      </c>
      <c r="B47" s="86"/>
      <c r="C47" s="87">
        <v>84982</v>
      </c>
      <c r="D47" s="87">
        <v>71079</v>
      </c>
      <c r="E47" s="87">
        <v>70875</v>
      </c>
      <c r="F47" s="88"/>
      <c r="G47" s="88"/>
      <c r="H47" s="190">
        <v>318.791</v>
      </c>
      <c r="I47" s="190">
        <v>168.352</v>
      </c>
      <c r="J47" s="190">
        <v>71.145</v>
      </c>
      <c r="K47" s="89"/>
    </row>
    <row r="48" spans="1:11" s="90" customFormat="1" ht="11.25" customHeight="1">
      <c r="A48" s="92" t="s">
        <v>37</v>
      </c>
      <c r="B48" s="86"/>
      <c r="C48" s="87">
        <v>181467</v>
      </c>
      <c r="D48" s="87">
        <v>170902</v>
      </c>
      <c r="E48" s="87">
        <v>160015</v>
      </c>
      <c r="F48" s="88"/>
      <c r="G48" s="88"/>
      <c r="H48" s="190">
        <v>701.289</v>
      </c>
      <c r="I48" s="190">
        <v>500.839</v>
      </c>
      <c r="J48" s="190">
        <v>309.458</v>
      </c>
      <c r="K48" s="89"/>
    </row>
    <row r="49" spans="1:11" s="90" customFormat="1" ht="11.25" customHeight="1">
      <c r="A49" s="92" t="s">
        <v>38</v>
      </c>
      <c r="B49" s="86"/>
      <c r="C49" s="87">
        <v>62606</v>
      </c>
      <c r="D49" s="87">
        <v>58875</v>
      </c>
      <c r="E49" s="87">
        <v>54226</v>
      </c>
      <c r="F49" s="88"/>
      <c r="G49" s="88"/>
      <c r="H49" s="190">
        <v>246.241</v>
      </c>
      <c r="I49" s="190">
        <v>120.329</v>
      </c>
      <c r="J49" s="190">
        <v>107.658</v>
      </c>
      <c r="K49" s="89"/>
    </row>
    <row r="50" spans="1:11" s="81" customFormat="1" ht="11.25" customHeight="1">
      <c r="A50" s="99" t="s">
        <v>39</v>
      </c>
      <c r="B50" s="94"/>
      <c r="C50" s="95">
        <v>757830</v>
      </c>
      <c r="D50" s="95">
        <v>705382</v>
      </c>
      <c r="E50" s="95">
        <v>668385</v>
      </c>
      <c r="F50" s="96">
        <v>94.75504053122988</v>
      </c>
      <c r="G50" s="97"/>
      <c r="H50" s="191">
        <v>2919.5959999999995</v>
      </c>
      <c r="I50" s="192">
        <v>2057.944</v>
      </c>
      <c r="J50" s="192">
        <v>1312.194</v>
      </c>
      <c r="K50" s="98">
        <v>63.762376430068066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44041</v>
      </c>
      <c r="D52" s="95">
        <v>40112</v>
      </c>
      <c r="E52" s="95">
        <v>34479</v>
      </c>
      <c r="F52" s="96">
        <v>85.95682090147587</v>
      </c>
      <c r="G52" s="97"/>
      <c r="H52" s="191">
        <v>106.558</v>
      </c>
      <c r="I52" s="192">
        <v>113.961</v>
      </c>
      <c r="J52" s="192">
        <v>29.012</v>
      </c>
      <c r="K52" s="98">
        <v>25.457832065355692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96427</v>
      </c>
      <c r="D54" s="87">
        <v>96995</v>
      </c>
      <c r="E54" s="87">
        <v>97970</v>
      </c>
      <c r="F54" s="88"/>
      <c r="G54" s="88"/>
      <c r="H54" s="190">
        <v>318.159</v>
      </c>
      <c r="I54" s="190">
        <v>291.374</v>
      </c>
      <c r="J54" s="190">
        <v>148.805</v>
      </c>
      <c r="K54" s="89"/>
    </row>
    <row r="55" spans="1:11" s="90" customFormat="1" ht="11.25" customHeight="1">
      <c r="A55" s="92" t="s">
        <v>42</v>
      </c>
      <c r="B55" s="86"/>
      <c r="C55" s="87">
        <v>95831</v>
      </c>
      <c r="D55" s="87">
        <v>93884</v>
      </c>
      <c r="E55" s="87">
        <v>95765</v>
      </c>
      <c r="F55" s="88"/>
      <c r="G55" s="88"/>
      <c r="H55" s="190">
        <v>352.362</v>
      </c>
      <c r="I55" s="190">
        <v>262.851</v>
      </c>
      <c r="J55" s="190">
        <v>80.443</v>
      </c>
      <c r="K55" s="89"/>
    </row>
    <row r="56" spans="1:11" s="90" customFormat="1" ht="11.25" customHeight="1">
      <c r="A56" s="92" t="s">
        <v>43</v>
      </c>
      <c r="B56" s="86"/>
      <c r="C56" s="87">
        <v>227547</v>
      </c>
      <c r="D56" s="87">
        <v>206896</v>
      </c>
      <c r="E56" s="87">
        <v>223040</v>
      </c>
      <c r="F56" s="88"/>
      <c r="G56" s="88"/>
      <c r="H56" s="190">
        <v>767.95</v>
      </c>
      <c r="I56" s="190">
        <v>479.361</v>
      </c>
      <c r="J56" s="190">
        <v>213.75</v>
      </c>
      <c r="K56" s="89"/>
    </row>
    <row r="57" spans="1:11" s="90" customFormat="1" ht="11.25" customHeight="1">
      <c r="A57" s="92" t="s">
        <v>44</v>
      </c>
      <c r="B57" s="86"/>
      <c r="C57" s="87">
        <v>84684</v>
      </c>
      <c r="D57" s="87">
        <v>80868</v>
      </c>
      <c r="E57" s="87">
        <v>80527</v>
      </c>
      <c r="F57" s="88"/>
      <c r="G57" s="88"/>
      <c r="H57" s="190">
        <v>262.437</v>
      </c>
      <c r="I57" s="190">
        <v>248.522</v>
      </c>
      <c r="J57" s="190">
        <v>128.316</v>
      </c>
      <c r="K57" s="89"/>
    </row>
    <row r="58" spans="1:11" s="90" customFormat="1" ht="11.25" customHeight="1">
      <c r="A58" s="92" t="s">
        <v>45</v>
      </c>
      <c r="B58" s="86"/>
      <c r="C58" s="87">
        <v>116266</v>
      </c>
      <c r="D58" s="87">
        <v>118374</v>
      </c>
      <c r="E58" s="87">
        <v>125842</v>
      </c>
      <c r="F58" s="88"/>
      <c r="G58" s="88"/>
      <c r="H58" s="190">
        <v>333.848</v>
      </c>
      <c r="I58" s="190">
        <v>286.058</v>
      </c>
      <c r="J58" s="190">
        <v>98.755</v>
      </c>
      <c r="K58" s="89"/>
    </row>
    <row r="59" spans="1:11" s="81" customFormat="1" ht="11.25" customHeight="1">
      <c r="A59" s="93" t="s">
        <v>46</v>
      </c>
      <c r="B59" s="94"/>
      <c r="C59" s="95">
        <v>620755</v>
      </c>
      <c r="D59" s="95">
        <v>597017</v>
      </c>
      <c r="E59" s="95">
        <v>623144</v>
      </c>
      <c r="F59" s="96">
        <v>104.37625729250591</v>
      </c>
      <c r="G59" s="97"/>
      <c r="H59" s="191">
        <v>2034.7559999999999</v>
      </c>
      <c r="I59" s="192">
        <v>1568.166</v>
      </c>
      <c r="J59" s="192">
        <v>670.069</v>
      </c>
      <c r="K59" s="98">
        <v>42.729468691452304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2254</v>
      </c>
      <c r="D61" s="87">
        <v>1925</v>
      </c>
      <c r="E61" s="87">
        <v>2271</v>
      </c>
      <c r="F61" s="88"/>
      <c r="G61" s="88"/>
      <c r="H61" s="190">
        <v>6.28</v>
      </c>
      <c r="I61" s="190">
        <v>3.5</v>
      </c>
      <c r="J61" s="190">
        <v>2.3</v>
      </c>
      <c r="K61" s="89"/>
    </row>
    <row r="62" spans="1:11" s="90" customFormat="1" ht="11.25" customHeight="1">
      <c r="A62" s="92" t="s">
        <v>48</v>
      </c>
      <c r="B62" s="86"/>
      <c r="C62" s="87">
        <v>2902</v>
      </c>
      <c r="D62" s="87">
        <v>2877</v>
      </c>
      <c r="E62" s="87">
        <v>2611</v>
      </c>
      <c r="F62" s="88"/>
      <c r="G62" s="88"/>
      <c r="H62" s="190">
        <v>5.513</v>
      </c>
      <c r="I62" s="190">
        <v>3.89</v>
      </c>
      <c r="J62" s="190">
        <v>2.084</v>
      </c>
      <c r="K62" s="89"/>
    </row>
    <row r="63" spans="1:11" s="90" customFormat="1" ht="11.25" customHeight="1">
      <c r="A63" s="92" t="s">
        <v>49</v>
      </c>
      <c r="B63" s="86"/>
      <c r="C63" s="87">
        <v>7898</v>
      </c>
      <c r="D63" s="87">
        <v>7465</v>
      </c>
      <c r="E63" s="87">
        <v>6704</v>
      </c>
      <c r="F63" s="88"/>
      <c r="G63" s="88"/>
      <c r="H63" s="190">
        <v>26.119</v>
      </c>
      <c r="I63" s="190">
        <v>15.062</v>
      </c>
      <c r="J63" s="190">
        <v>3.772</v>
      </c>
      <c r="K63" s="89"/>
    </row>
    <row r="64" spans="1:11" s="81" customFormat="1" ht="11.25" customHeight="1">
      <c r="A64" s="93" t="s">
        <v>50</v>
      </c>
      <c r="B64" s="94"/>
      <c r="C64" s="95">
        <v>13054</v>
      </c>
      <c r="D64" s="95">
        <v>12267</v>
      </c>
      <c r="E64" s="95">
        <v>11586</v>
      </c>
      <c r="F64" s="96">
        <v>94.44852042064075</v>
      </c>
      <c r="G64" s="97"/>
      <c r="H64" s="191">
        <v>37.912</v>
      </c>
      <c r="I64" s="192">
        <v>22.451999999999998</v>
      </c>
      <c r="J64" s="192">
        <v>8.156</v>
      </c>
      <c r="K64" s="98">
        <v>36.32638517726706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9713</v>
      </c>
      <c r="D66" s="95">
        <v>9586</v>
      </c>
      <c r="E66" s="95">
        <v>9580</v>
      </c>
      <c r="F66" s="96">
        <v>99.93740872105154</v>
      </c>
      <c r="G66" s="97"/>
      <c r="H66" s="191">
        <v>25.658</v>
      </c>
      <c r="I66" s="192">
        <v>24.415</v>
      </c>
      <c r="J66" s="192">
        <v>7.1</v>
      </c>
      <c r="K66" s="98">
        <v>29.08048330944092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49106</v>
      </c>
      <c r="D68" s="87">
        <v>45293</v>
      </c>
      <c r="E68" s="87">
        <v>29500</v>
      </c>
      <c r="F68" s="88"/>
      <c r="G68" s="88"/>
      <c r="H68" s="190">
        <v>133.722</v>
      </c>
      <c r="I68" s="190">
        <v>120.762</v>
      </c>
      <c r="J68" s="190">
        <v>36</v>
      </c>
      <c r="K68" s="89"/>
    </row>
    <row r="69" spans="1:11" s="90" customFormat="1" ht="11.25" customHeight="1">
      <c r="A69" s="92" t="s">
        <v>53</v>
      </c>
      <c r="B69" s="86"/>
      <c r="C69" s="87">
        <v>670</v>
      </c>
      <c r="D69" s="87">
        <v>699</v>
      </c>
      <c r="E69" s="87">
        <v>710</v>
      </c>
      <c r="F69" s="88"/>
      <c r="G69" s="88"/>
      <c r="H69" s="190">
        <v>1.452</v>
      </c>
      <c r="I69" s="190">
        <v>1.17</v>
      </c>
      <c r="J69" s="190">
        <v>0.85</v>
      </c>
      <c r="K69" s="89"/>
    </row>
    <row r="70" spans="1:11" s="81" customFormat="1" ht="11.25" customHeight="1">
      <c r="A70" s="93" t="s">
        <v>54</v>
      </c>
      <c r="B70" s="94"/>
      <c r="C70" s="95">
        <v>49776</v>
      </c>
      <c r="D70" s="95">
        <v>45992</v>
      </c>
      <c r="E70" s="95">
        <v>30210</v>
      </c>
      <c r="F70" s="96">
        <v>65.68533658027484</v>
      </c>
      <c r="G70" s="97"/>
      <c r="H70" s="191">
        <v>135.174</v>
      </c>
      <c r="I70" s="192">
        <v>121.932</v>
      </c>
      <c r="J70" s="192">
        <v>36.85</v>
      </c>
      <c r="K70" s="98">
        <v>30.221762949840894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/>
      <c r="D72" s="87"/>
      <c r="E72" s="87"/>
      <c r="F72" s="88"/>
      <c r="G72" s="88"/>
      <c r="H72" s="190"/>
      <c r="I72" s="190"/>
      <c r="J72" s="190"/>
      <c r="K72" s="89"/>
    </row>
    <row r="73" spans="1:11" s="90" customFormat="1" ht="11.25" customHeight="1">
      <c r="A73" s="92" t="s">
        <v>56</v>
      </c>
      <c r="B73" s="86"/>
      <c r="C73" s="87">
        <v>9198</v>
      </c>
      <c r="D73" s="87">
        <v>6330</v>
      </c>
      <c r="E73" s="87">
        <v>8263</v>
      </c>
      <c r="F73" s="88"/>
      <c r="G73" s="88"/>
      <c r="H73" s="190">
        <v>24.904</v>
      </c>
      <c r="I73" s="190">
        <v>18.8</v>
      </c>
      <c r="J73" s="190">
        <v>24.64</v>
      </c>
      <c r="K73" s="89"/>
    </row>
    <row r="74" spans="1:11" s="90" customFormat="1" ht="11.25" customHeight="1">
      <c r="A74" s="92" t="s">
        <v>57</v>
      </c>
      <c r="B74" s="86"/>
      <c r="C74" s="87">
        <v>7620</v>
      </c>
      <c r="D74" s="87">
        <v>4233</v>
      </c>
      <c r="E74" s="87">
        <v>4020</v>
      </c>
      <c r="F74" s="88"/>
      <c r="G74" s="88"/>
      <c r="H74" s="190">
        <v>16.779</v>
      </c>
      <c r="I74" s="190">
        <v>8.241</v>
      </c>
      <c r="J74" s="190">
        <v>4.18</v>
      </c>
      <c r="K74" s="89"/>
    </row>
    <row r="75" spans="1:11" s="90" customFormat="1" ht="11.25" customHeight="1">
      <c r="A75" s="92" t="s">
        <v>58</v>
      </c>
      <c r="B75" s="86"/>
      <c r="C75" s="87">
        <v>21376</v>
      </c>
      <c r="D75" s="87">
        <v>13080</v>
      </c>
      <c r="E75" s="87">
        <v>18631</v>
      </c>
      <c r="F75" s="88"/>
      <c r="G75" s="88"/>
      <c r="H75" s="190">
        <v>37.932</v>
      </c>
      <c r="I75" s="190">
        <v>10.333</v>
      </c>
      <c r="J75" s="190">
        <v>9.689</v>
      </c>
      <c r="K75" s="89"/>
    </row>
    <row r="76" spans="1:11" s="90" customFormat="1" ht="11.25" customHeight="1">
      <c r="A76" s="92" t="s">
        <v>59</v>
      </c>
      <c r="B76" s="86"/>
      <c r="C76" s="87">
        <v>1303</v>
      </c>
      <c r="D76" s="87">
        <v>590</v>
      </c>
      <c r="E76" s="87">
        <v>935</v>
      </c>
      <c r="F76" s="88"/>
      <c r="G76" s="88"/>
      <c r="H76" s="190">
        <v>4.553</v>
      </c>
      <c r="I76" s="190">
        <v>1.543</v>
      </c>
      <c r="J76" s="190">
        <v>0.842</v>
      </c>
      <c r="K76" s="89"/>
    </row>
    <row r="77" spans="1:11" s="90" customFormat="1" ht="11.25" customHeight="1">
      <c r="A77" s="92" t="s">
        <v>60</v>
      </c>
      <c r="B77" s="86"/>
      <c r="C77" s="87">
        <v>3847</v>
      </c>
      <c r="D77" s="87">
        <v>4128</v>
      </c>
      <c r="E77" s="87">
        <v>3251</v>
      </c>
      <c r="F77" s="88"/>
      <c r="G77" s="88"/>
      <c r="H77" s="190">
        <v>8.738</v>
      </c>
      <c r="I77" s="190">
        <v>7.342</v>
      </c>
      <c r="J77" s="190">
        <v>2.441</v>
      </c>
      <c r="K77" s="89"/>
    </row>
    <row r="78" spans="1:11" s="90" customFormat="1" ht="11.25" customHeight="1">
      <c r="A78" s="92" t="s">
        <v>61</v>
      </c>
      <c r="B78" s="86"/>
      <c r="C78" s="87">
        <v>11902</v>
      </c>
      <c r="D78" s="87">
        <v>9641</v>
      </c>
      <c r="E78" s="87">
        <v>10700</v>
      </c>
      <c r="F78" s="88"/>
      <c r="G78" s="88"/>
      <c r="H78" s="190">
        <v>30.271</v>
      </c>
      <c r="I78" s="190">
        <v>22.56</v>
      </c>
      <c r="J78" s="190">
        <v>10.75</v>
      </c>
      <c r="K78" s="89"/>
    </row>
    <row r="79" spans="1:11" s="90" customFormat="1" ht="11.25" customHeight="1">
      <c r="A79" s="92" t="s">
        <v>62</v>
      </c>
      <c r="B79" s="86"/>
      <c r="C79" s="87">
        <v>17440</v>
      </c>
      <c r="D79" s="87">
        <v>11029</v>
      </c>
      <c r="E79" s="87">
        <v>17060</v>
      </c>
      <c r="F79" s="88"/>
      <c r="G79" s="88"/>
      <c r="H79" s="190">
        <v>53.744</v>
      </c>
      <c r="I79" s="190">
        <v>27.197</v>
      </c>
      <c r="J79" s="190">
        <v>17.06</v>
      </c>
      <c r="K79" s="89"/>
    </row>
    <row r="80" spans="1:11" s="81" customFormat="1" ht="11.25" customHeight="1">
      <c r="A80" s="99" t="s">
        <v>63</v>
      </c>
      <c r="B80" s="94"/>
      <c r="C80" s="95">
        <v>72686</v>
      </c>
      <c r="D80" s="95">
        <v>49031</v>
      </c>
      <c r="E80" s="95">
        <v>62860</v>
      </c>
      <c r="F80" s="96">
        <v>128.20460524973996</v>
      </c>
      <c r="G80" s="97"/>
      <c r="H80" s="191">
        <v>176.921</v>
      </c>
      <c r="I80" s="192">
        <v>96.016</v>
      </c>
      <c r="J80" s="192">
        <v>69.602</v>
      </c>
      <c r="K80" s="98">
        <v>72.49000166638893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62</v>
      </c>
      <c r="D82" s="87">
        <v>58</v>
      </c>
      <c r="E82" s="87">
        <v>58</v>
      </c>
      <c r="F82" s="88"/>
      <c r="G82" s="88"/>
      <c r="H82" s="190">
        <v>0.092</v>
      </c>
      <c r="I82" s="190">
        <v>0.093</v>
      </c>
      <c r="J82" s="190">
        <v>0.093</v>
      </c>
      <c r="K82" s="89"/>
    </row>
    <row r="83" spans="1:11" s="90" customFormat="1" ht="11.25" customHeight="1">
      <c r="A83" s="92" t="s">
        <v>65</v>
      </c>
      <c r="B83" s="86"/>
      <c r="C83" s="87">
        <v>41</v>
      </c>
      <c r="D83" s="87">
        <v>33</v>
      </c>
      <c r="E83" s="87">
        <v>33</v>
      </c>
      <c r="F83" s="88"/>
      <c r="G83" s="88"/>
      <c r="H83" s="190">
        <v>0.039</v>
      </c>
      <c r="I83" s="190">
        <v>0.034</v>
      </c>
      <c r="J83" s="190">
        <v>0.034</v>
      </c>
      <c r="K83" s="89"/>
    </row>
    <row r="84" spans="1:11" s="81" customFormat="1" ht="11.25" customHeight="1">
      <c r="A84" s="93" t="s">
        <v>66</v>
      </c>
      <c r="B84" s="94"/>
      <c r="C84" s="95">
        <v>103</v>
      </c>
      <c r="D84" s="95">
        <v>91</v>
      </c>
      <c r="E84" s="95">
        <v>91</v>
      </c>
      <c r="F84" s="96">
        <v>100</v>
      </c>
      <c r="G84" s="97"/>
      <c r="H84" s="191">
        <v>0.131</v>
      </c>
      <c r="I84" s="192">
        <v>0.127</v>
      </c>
      <c r="J84" s="192">
        <v>0.127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2262889</v>
      </c>
      <c r="D87" s="106">
        <v>2155642</v>
      </c>
      <c r="E87" s="106">
        <v>2145296</v>
      </c>
      <c r="F87" s="107">
        <v>99.5200501753074</v>
      </c>
      <c r="G87" s="97"/>
      <c r="H87" s="195">
        <v>8128.906000000002</v>
      </c>
      <c r="I87" s="196">
        <v>6147.1630000000005</v>
      </c>
      <c r="J87" s="196">
        <v>3569.6789999999996</v>
      </c>
      <c r="K87" s="107">
        <v>58.070348874757336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="60" zoomScalePageLayoutView="0" workbookViewId="0" topLeftCell="A1">
      <selection activeCell="A1" sqref="A1:K88"/>
    </sheetView>
  </sheetViews>
  <sheetFormatPr defaultColWidth="9.8515625" defaultRowHeight="11.25" customHeight="1"/>
  <cols>
    <col min="1" max="1" width="19.421875" style="115" customWidth="1"/>
    <col min="2" max="2" width="0.85546875" style="115" customWidth="1"/>
    <col min="3" max="3" width="12.421875" style="115" customWidth="1"/>
    <col min="4" max="4" width="13.57421875" style="115" customWidth="1"/>
    <col min="5" max="6" width="12.421875" style="115" customWidth="1"/>
    <col min="7" max="7" width="0.5625" style="115" customWidth="1"/>
    <col min="8" max="8" width="12.421875" style="115" customWidth="1"/>
    <col min="9" max="9" width="13.140625" style="115" customWidth="1"/>
    <col min="10" max="11" width="12.421875" style="115" customWidth="1"/>
    <col min="12" max="16384" width="9.8515625" style="115" customWidth="1"/>
  </cols>
  <sheetData>
    <row r="1" spans="1:11" s="59" customFormat="1" ht="12.75" customHeight="1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59" customFormat="1" ht="11.25" customHeight="1">
      <c r="A2" s="61" t="s">
        <v>74</v>
      </c>
      <c r="B2" s="60"/>
      <c r="C2" s="60"/>
      <c r="D2" s="60"/>
      <c r="E2" s="62"/>
      <c r="F2" s="60"/>
      <c r="G2" s="60"/>
      <c r="H2" s="60"/>
      <c r="I2" s="63"/>
      <c r="J2" s="232" t="s">
        <v>69</v>
      </c>
      <c r="K2" s="232"/>
    </row>
    <row r="3" spans="1:11" s="59" customFormat="1" ht="11.2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67" customFormat="1" ht="11.25" customHeight="1">
      <c r="A4" s="65" t="s">
        <v>1</v>
      </c>
      <c r="B4" s="66"/>
      <c r="C4" s="233" t="s">
        <v>2</v>
      </c>
      <c r="D4" s="234"/>
      <c r="E4" s="234"/>
      <c r="F4" s="235"/>
      <c r="G4" s="66"/>
      <c r="H4" s="236" t="s">
        <v>3</v>
      </c>
      <c r="I4" s="237"/>
      <c r="J4" s="237"/>
      <c r="K4" s="238"/>
    </row>
    <row r="5" spans="1:11" s="67" customFormat="1" ht="11.25" customHeight="1" thickBot="1">
      <c r="A5" s="68" t="s">
        <v>4</v>
      </c>
      <c r="B5" s="66"/>
      <c r="C5" s="69"/>
      <c r="D5" s="70"/>
      <c r="E5" s="70"/>
      <c r="F5" s="71"/>
      <c r="G5" s="66"/>
      <c r="H5" s="69"/>
      <c r="I5" s="70"/>
      <c r="J5" s="70"/>
      <c r="K5" s="71"/>
    </row>
    <row r="6" spans="1:11" s="67" customFormat="1" ht="11.25" customHeight="1">
      <c r="A6" s="68" t="s">
        <v>5</v>
      </c>
      <c r="B6" s="66"/>
      <c r="C6" s="72">
        <f>E6-2</f>
        <v>2021</v>
      </c>
      <c r="D6" s="73">
        <f>E6-1</f>
        <v>2022</v>
      </c>
      <c r="E6" s="73">
        <v>2023</v>
      </c>
      <c r="F6" s="74">
        <f>E6</f>
        <v>2023</v>
      </c>
      <c r="G6" s="75"/>
      <c r="H6" s="72">
        <f>J6-2</f>
        <v>2021</v>
      </c>
      <c r="I6" s="73">
        <f>J6-1</f>
        <v>2022</v>
      </c>
      <c r="J6" s="73">
        <v>2023</v>
      </c>
      <c r="K6" s="74">
        <f>J6</f>
        <v>2023</v>
      </c>
    </row>
    <row r="7" spans="1:11" s="67" customFormat="1" ht="11.25" customHeight="1" thickBot="1">
      <c r="A7" s="76"/>
      <c r="B7" s="66"/>
      <c r="C7" s="77" t="s">
        <v>340</v>
      </c>
      <c r="D7" s="78" t="s">
        <v>6</v>
      </c>
      <c r="E7" s="78">
        <v>9</v>
      </c>
      <c r="F7" s="79" t="str">
        <f>CONCATENATE(D6,"=100")</f>
        <v>2022=100</v>
      </c>
      <c r="G7" s="80"/>
      <c r="H7" s="77" t="s">
        <v>340</v>
      </c>
      <c r="I7" s="78" t="s">
        <v>6</v>
      </c>
      <c r="J7" s="78">
        <v>9</v>
      </c>
      <c r="K7" s="79" t="str">
        <f>CONCATENATE(I6,"=100")</f>
        <v>2022=100</v>
      </c>
    </row>
    <row r="8" spans="1:11" s="59" customFormat="1" ht="11.25" customHeight="1">
      <c r="A8" s="82"/>
      <c r="B8" s="83"/>
      <c r="C8" s="83"/>
      <c r="D8" s="83"/>
      <c r="E8" s="83"/>
      <c r="F8" s="83"/>
      <c r="G8" s="60"/>
      <c r="H8" s="83"/>
      <c r="I8" s="83"/>
      <c r="J8" s="83"/>
      <c r="K8" s="84"/>
    </row>
    <row r="9" spans="1:11" s="90" customFormat="1" ht="11.25" customHeight="1">
      <c r="A9" s="85" t="s">
        <v>7</v>
      </c>
      <c r="B9" s="86"/>
      <c r="C9" s="87">
        <v>176</v>
      </c>
      <c r="D9" s="87">
        <v>203</v>
      </c>
      <c r="E9" s="87">
        <v>500</v>
      </c>
      <c r="F9" s="88"/>
      <c r="G9" s="88"/>
      <c r="H9" s="190">
        <v>0.387</v>
      </c>
      <c r="I9" s="190">
        <v>0.472</v>
      </c>
      <c r="J9" s="190">
        <v>1.95</v>
      </c>
      <c r="K9" s="89"/>
    </row>
    <row r="10" spans="1:11" s="90" customFormat="1" ht="11.25" customHeight="1">
      <c r="A10" s="92" t="s">
        <v>8</v>
      </c>
      <c r="B10" s="86"/>
      <c r="C10" s="87">
        <v>28</v>
      </c>
      <c r="D10" s="87">
        <v>49</v>
      </c>
      <c r="E10" s="87">
        <v>70</v>
      </c>
      <c r="F10" s="88"/>
      <c r="G10" s="88"/>
      <c r="H10" s="190">
        <v>0.064</v>
      </c>
      <c r="I10" s="190">
        <v>0.116</v>
      </c>
      <c r="J10" s="190">
        <v>0.245</v>
      </c>
      <c r="K10" s="89"/>
    </row>
    <row r="11" spans="1:11" s="90" customFormat="1" ht="11.25" customHeight="1">
      <c r="A11" s="85" t="s">
        <v>9</v>
      </c>
      <c r="B11" s="86"/>
      <c r="C11" s="87">
        <v>459</v>
      </c>
      <c r="D11" s="87">
        <v>646</v>
      </c>
      <c r="E11" s="87">
        <v>750</v>
      </c>
      <c r="F11" s="88"/>
      <c r="G11" s="88"/>
      <c r="H11" s="190">
        <v>1.056</v>
      </c>
      <c r="I11" s="190">
        <v>1.567</v>
      </c>
      <c r="J11" s="190">
        <v>2.925</v>
      </c>
      <c r="K11" s="89"/>
    </row>
    <row r="12" spans="1:11" s="90" customFormat="1" ht="11.25" customHeight="1">
      <c r="A12" s="92" t="s">
        <v>10</v>
      </c>
      <c r="B12" s="86"/>
      <c r="C12" s="87">
        <v>5</v>
      </c>
      <c r="D12" s="87">
        <v>7</v>
      </c>
      <c r="E12" s="87">
        <v>19</v>
      </c>
      <c r="F12" s="88"/>
      <c r="G12" s="88"/>
      <c r="H12" s="190">
        <v>0.01</v>
      </c>
      <c r="I12" s="190">
        <v>0.015</v>
      </c>
      <c r="J12" s="190">
        <v>0.072</v>
      </c>
      <c r="K12" s="89"/>
    </row>
    <row r="13" spans="1:11" s="81" customFormat="1" ht="11.25" customHeight="1">
      <c r="A13" s="93" t="s">
        <v>11</v>
      </c>
      <c r="B13" s="94"/>
      <c r="C13" s="95">
        <v>668</v>
      </c>
      <c r="D13" s="95">
        <v>905</v>
      </c>
      <c r="E13" s="95">
        <v>1339</v>
      </c>
      <c r="F13" s="96">
        <v>147.95580110497238</v>
      </c>
      <c r="G13" s="97"/>
      <c r="H13" s="191">
        <v>1.5170000000000001</v>
      </c>
      <c r="I13" s="192">
        <v>2.17</v>
      </c>
      <c r="J13" s="192">
        <v>5.191999999999999</v>
      </c>
      <c r="K13" s="98">
        <v>239.26267281105987</v>
      </c>
    </row>
    <row r="14" spans="1:11" s="90" customFormat="1" ht="11.25" customHeight="1">
      <c r="A14" s="92"/>
      <c r="B14" s="86"/>
      <c r="C14" s="87"/>
      <c r="D14" s="87"/>
      <c r="E14" s="87"/>
      <c r="F14" s="88"/>
      <c r="G14" s="88"/>
      <c r="H14" s="190"/>
      <c r="I14" s="190"/>
      <c r="J14" s="190"/>
      <c r="K14" s="89"/>
    </row>
    <row r="15" spans="1:11" s="81" customFormat="1" ht="11.25" customHeight="1">
      <c r="A15" s="93" t="s">
        <v>12</v>
      </c>
      <c r="B15" s="94"/>
      <c r="C15" s="95"/>
      <c r="D15" s="95"/>
      <c r="E15" s="95"/>
      <c r="F15" s="96"/>
      <c r="G15" s="97"/>
      <c r="H15" s="191"/>
      <c r="I15" s="192"/>
      <c r="J15" s="192"/>
      <c r="K15" s="98"/>
    </row>
    <row r="16" spans="1:11" s="90" customFormat="1" ht="11.25" customHeight="1">
      <c r="A16" s="91"/>
      <c r="B16" s="86"/>
      <c r="C16" s="87"/>
      <c r="D16" s="87"/>
      <c r="E16" s="87"/>
      <c r="F16" s="88"/>
      <c r="G16" s="88"/>
      <c r="H16" s="190"/>
      <c r="I16" s="190"/>
      <c r="J16" s="190"/>
      <c r="K16" s="89"/>
    </row>
    <row r="17" spans="1:11" s="81" customFormat="1" ht="11.25" customHeight="1">
      <c r="A17" s="93" t="s">
        <v>13</v>
      </c>
      <c r="B17" s="94"/>
      <c r="C17" s="95">
        <v>152</v>
      </c>
      <c r="D17" s="95">
        <v>156</v>
      </c>
      <c r="E17" s="95">
        <v>137</v>
      </c>
      <c r="F17" s="96">
        <v>87.82051282051282</v>
      </c>
      <c r="G17" s="97"/>
      <c r="H17" s="191">
        <v>0.345</v>
      </c>
      <c r="I17" s="192">
        <v>0.329</v>
      </c>
      <c r="J17" s="192">
        <v>0.158</v>
      </c>
      <c r="K17" s="98">
        <v>48.02431610942249</v>
      </c>
    </row>
    <row r="18" spans="1:11" s="90" customFormat="1" ht="11.25" customHeight="1">
      <c r="A18" s="92"/>
      <c r="B18" s="86"/>
      <c r="C18" s="87"/>
      <c r="D18" s="87"/>
      <c r="E18" s="87"/>
      <c r="F18" s="88"/>
      <c r="G18" s="88"/>
      <c r="H18" s="190"/>
      <c r="I18" s="190"/>
      <c r="J18" s="190"/>
      <c r="K18" s="89"/>
    </row>
    <row r="19" spans="1:11" s="90" customFormat="1" ht="11.25" customHeight="1">
      <c r="A19" s="85" t="s">
        <v>14</v>
      </c>
      <c r="B19" s="86"/>
      <c r="C19" s="87">
        <v>14846</v>
      </c>
      <c r="D19" s="87">
        <v>14416</v>
      </c>
      <c r="E19" s="87">
        <v>12216</v>
      </c>
      <c r="F19" s="88"/>
      <c r="G19" s="88"/>
      <c r="H19" s="190">
        <v>90.561</v>
      </c>
      <c r="I19" s="190">
        <v>63.43</v>
      </c>
      <c r="J19" s="190">
        <v>67.188</v>
      </c>
      <c r="K19" s="89"/>
    </row>
    <row r="20" spans="1:11" s="90" customFormat="1" ht="11.25" customHeight="1">
      <c r="A20" s="92" t="s">
        <v>15</v>
      </c>
      <c r="B20" s="86"/>
      <c r="C20" s="87"/>
      <c r="D20" s="87"/>
      <c r="E20" s="87"/>
      <c r="F20" s="88"/>
      <c r="G20" s="88"/>
      <c r="H20" s="190"/>
      <c r="I20" s="190"/>
      <c r="J20" s="190"/>
      <c r="K20" s="89"/>
    </row>
    <row r="21" spans="1:11" s="90" customFormat="1" ht="11.25" customHeight="1">
      <c r="A21" s="92" t="s">
        <v>16</v>
      </c>
      <c r="B21" s="86"/>
      <c r="C21" s="87"/>
      <c r="D21" s="87"/>
      <c r="E21" s="87"/>
      <c r="F21" s="88"/>
      <c r="G21" s="88"/>
      <c r="H21" s="190"/>
      <c r="I21" s="190"/>
      <c r="J21" s="190"/>
      <c r="K21" s="89"/>
    </row>
    <row r="22" spans="1:11" s="81" customFormat="1" ht="11.25" customHeight="1">
      <c r="A22" s="93" t="s">
        <v>17</v>
      </c>
      <c r="B22" s="94"/>
      <c r="C22" s="95">
        <v>14846</v>
      </c>
      <c r="D22" s="95">
        <v>14416</v>
      </c>
      <c r="E22" s="95">
        <v>12216</v>
      </c>
      <c r="F22" s="96">
        <v>84.73917869034406</v>
      </c>
      <c r="G22" s="97"/>
      <c r="H22" s="191">
        <v>90.561</v>
      </c>
      <c r="I22" s="192">
        <v>63.43</v>
      </c>
      <c r="J22" s="192">
        <v>67.188</v>
      </c>
      <c r="K22" s="98">
        <v>105.92464133690683</v>
      </c>
    </row>
    <row r="23" spans="1:11" s="90" customFormat="1" ht="11.25" customHeight="1">
      <c r="A23" s="92"/>
      <c r="B23" s="86"/>
      <c r="C23" s="87"/>
      <c r="D23" s="87"/>
      <c r="E23" s="87"/>
      <c r="F23" s="88"/>
      <c r="G23" s="88"/>
      <c r="H23" s="190"/>
      <c r="I23" s="190"/>
      <c r="J23" s="190"/>
      <c r="K23" s="89"/>
    </row>
    <row r="24" spans="1:11" s="81" customFormat="1" ht="11.25" customHeight="1">
      <c r="A24" s="93" t="s">
        <v>18</v>
      </c>
      <c r="B24" s="94"/>
      <c r="C24" s="95">
        <v>69193</v>
      </c>
      <c r="D24" s="95">
        <v>67363</v>
      </c>
      <c r="E24" s="95">
        <v>69580</v>
      </c>
      <c r="F24" s="96">
        <v>103.29112420765108</v>
      </c>
      <c r="G24" s="97"/>
      <c r="H24" s="191">
        <v>268.105</v>
      </c>
      <c r="I24" s="192">
        <v>260.962</v>
      </c>
      <c r="J24" s="192">
        <v>227.649</v>
      </c>
      <c r="K24" s="98">
        <v>87.23453989469732</v>
      </c>
    </row>
    <row r="25" spans="1:11" s="90" customFormat="1" ht="11.25" customHeight="1">
      <c r="A25" s="92"/>
      <c r="B25" s="86"/>
      <c r="C25" s="87"/>
      <c r="D25" s="87"/>
      <c r="E25" s="87"/>
      <c r="F25" s="88"/>
      <c r="G25" s="88"/>
      <c r="H25" s="190"/>
      <c r="I25" s="190"/>
      <c r="J25" s="190"/>
      <c r="K25" s="89"/>
    </row>
    <row r="26" spans="1:11" s="81" customFormat="1" ht="11.25" customHeight="1">
      <c r="A26" s="93" t="s">
        <v>19</v>
      </c>
      <c r="B26" s="94"/>
      <c r="C26" s="95">
        <v>17385</v>
      </c>
      <c r="D26" s="95">
        <v>17241</v>
      </c>
      <c r="E26" s="95">
        <v>19000</v>
      </c>
      <c r="F26" s="96">
        <v>110.20242445333797</v>
      </c>
      <c r="G26" s="97"/>
      <c r="H26" s="191">
        <v>79.443</v>
      </c>
      <c r="I26" s="192">
        <v>78.882</v>
      </c>
      <c r="J26" s="192">
        <v>51.5</v>
      </c>
      <c r="K26" s="98">
        <v>65.2873912933242</v>
      </c>
    </row>
    <row r="27" spans="1:11" s="90" customFormat="1" ht="11.25" customHeight="1">
      <c r="A27" s="92"/>
      <c r="B27" s="86"/>
      <c r="C27" s="87"/>
      <c r="D27" s="87"/>
      <c r="E27" s="87"/>
      <c r="F27" s="88"/>
      <c r="G27" s="88"/>
      <c r="H27" s="190"/>
      <c r="I27" s="190"/>
      <c r="J27" s="190"/>
      <c r="K27" s="89"/>
    </row>
    <row r="28" spans="1:11" s="90" customFormat="1" ht="11.25" customHeight="1">
      <c r="A28" s="92" t="s">
        <v>20</v>
      </c>
      <c r="B28" s="86"/>
      <c r="C28" s="87">
        <v>160843</v>
      </c>
      <c r="D28" s="87">
        <v>168697</v>
      </c>
      <c r="E28" s="87">
        <v>175971</v>
      </c>
      <c r="F28" s="88"/>
      <c r="G28" s="88"/>
      <c r="H28" s="190">
        <v>667.095</v>
      </c>
      <c r="I28" s="190">
        <v>543.8449999999999</v>
      </c>
      <c r="J28" s="190">
        <v>489</v>
      </c>
      <c r="K28" s="89"/>
    </row>
    <row r="29" spans="1:11" s="90" customFormat="1" ht="11.25" customHeight="1">
      <c r="A29" s="92" t="s">
        <v>21</v>
      </c>
      <c r="B29" s="86"/>
      <c r="C29" s="87">
        <v>106037</v>
      </c>
      <c r="D29" s="87">
        <v>105516</v>
      </c>
      <c r="E29" s="87">
        <v>101239</v>
      </c>
      <c r="F29" s="88"/>
      <c r="G29" s="88"/>
      <c r="H29" s="190">
        <v>337</v>
      </c>
      <c r="I29" s="190">
        <v>226.75</v>
      </c>
      <c r="J29" s="190">
        <v>61.57</v>
      </c>
      <c r="K29" s="89"/>
    </row>
    <row r="30" spans="1:11" s="90" customFormat="1" ht="11.25" customHeight="1">
      <c r="A30" s="92" t="s">
        <v>22</v>
      </c>
      <c r="B30" s="86"/>
      <c r="C30" s="87">
        <v>176586</v>
      </c>
      <c r="D30" s="87">
        <v>168684</v>
      </c>
      <c r="E30" s="87">
        <v>167330</v>
      </c>
      <c r="F30" s="88"/>
      <c r="G30" s="88"/>
      <c r="H30" s="190">
        <v>588.589</v>
      </c>
      <c r="I30" s="190">
        <v>440.84</v>
      </c>
      <c r="J30" s="190">
        <v>247.998</v>
      </c>
      <c r="K30" s="89"/>
    </row>
    <row r="31" spans="1:11" s="81" customFormat="1" ht="11.25" customHeight="1">
      <c r="A31" s="99" t="s">
        <v>23</v>
      </c>
      <c r="B31" s="94"/>
      <c r="C31" s="95">
        <v>443466</v>
      </c>
      <c r="D31" s="95">
        <v>442897</v>
      </c>
      <c r="E31" s="95">
        <v>444540</v>
      </c>
      <c r="F31" s="96">
        <v>100.37096661300482</v>
      </c>
      <c r="G31" s="97"/>
      <c r="H31" s="191">
        <v>1592.6840000000002</v>
      </c>
      <c r="I31" s="192">
        <v>1211.435</v>
      </c>
      <c r="J31" s="192">
        <v>798.568</v>
      </c>
      <c r="K31" s="98">
        <v>65.91917849492545</v>
      </c>
    </row>
    <row r="32" spans="1:11" s="90" customFormat="1" ht="11.25" customHeight="1">
      <c r="A32" s="92"/>
      <c r="B32" s="86"/>
      <c r="C32" s="87"/>
      <c r="D32" s="87"/>
      <c r="E32" s="87"/>
      <c r="F32" s="88"/>
      <c r="G32" s="88"/>
      <c r="H32" s="190"/>
      <c r="I32" s="190"/>
      <c r="J32" s="190"/>
      <c r="K32" s="89"/>
    </row>
    <row r="33" spans="1:11" s="90" customFormat="1" ht="11.25" customHeight="1">
      <c r="A33" s="92" t="s">
        <v>24</v>
      </c>
      <c r="B33" s="86"/>
      <c r="C33" s="87">
        <v>32946</v>
      </c>
      <c r="D33" s="87">
        <v>33090</v>
      </c>
      <c r="E33" s="87">
        <v>35998</v>
      </c>
      <c r="F33" s="88"/>
      <c r="G33" s="88"/>
      <c r="H33" s="190">
        <v>124.237</v>
      </c>
      <c r="I33" s="190">
        <v>91.24900000000001</v>
      </c>
      <c r="J33" s="190">
        <v>35.241</v>
      </c>
      <c r="K33" s="89"/>
    </row>
    <row r="34" spans="1:11" s="90" customFormat="1" ht="11.25" customHeight="1">
      <c r="A34" s="92" t="s">
        <v>25</v>
      </c>
      <c r="B34" s="86"/>
      <c r="C34" s="87">
        <v>16710</v>
      </c>
      <c r="D34" s="87">
        <v>16200</v>
      </c>
      <c r="E34" s="87">
        <v>18750</v>
      </c>
      <c r="F34" s="88"/>
      <c r="G34" s="88"/>
      <c r="H34" s="190">
        <v>66.307</v>
      </c>
      <c r="I34" s="190">
        <v>56.672</v>
      </c>
      <c r="J34" s="190">
        <v>30.791</v>
      </c>
      <c r="K34" s="89"/>
    </row>
    <row r="35" spans="1:11" s="90" customFormat="1" ht="11.25" customHeight="1">
      <c r="A35" s="92" t="s">
        <v>26</v>
      </c>
      <c r="B35" s="86"/>
      <c r="C35" s="87">
        <v>92785</v>
      </c>
      <c r="D35" s="87">
        <v>96557</v>
      </c>
      <c r="E35" s="87">
        <v>98500</v>
      </c>
      <c r="F35" s="88"/>
      <c r="G35" s="88"/>
      <c r="H35" s="190">
        <v>456.817</v>
      </c>
      <c r="I35" s="190">
        <v>367.314</v>
      </c>
      <c r="J35" s="190">
        <v>217.272</v>
      </c>
      <c r="K35" s="89"/>
    </row>
    <row r="36" spans="1:11" s="90" customFormat="1" ht="11.25" customHeight="1">
      <c r="A36" s="92" t="s">
        <v>27</v>
      </c>
      <c r="B36" s="86"/>
      <c r="C36" s="87">
        <v>12133</v>
      </c>
      <c r="D36" s="87">
        <v>12701</v>
      </c>
      <c r="E36" s="87">
        <v>12701</v>
      </c>
      <c r="F36" s="88"/>
      <c r="G36" s="88"/>
      <c r="H36" s="190">
        <v>44.233</v>
      </c>
      <c r="I36" s="190">
        <v>27.463</v>
      </c>
      <c r="J36" s="190">
        <v>7.545</v>
      </c>
      <c r="K36" s="89"/>
    </row>
    <row r="37" spans="1:11" s="81" customFormat="1" ht="11.25" customHeight="1">
      <c r="A37" s="93" t="s">
        <v>28</v>
      </c>
      <c r="B37" s="94"/>
      <c r="C37" s="95">
        <v>154574</v>
      </c>
      <c r="D37" s="95">
        <v>158548</v>
      </c>
      <c r="E37" s="95">
        <v>165949</v>
      </c>
      <c r="F37" s="96">
        <v>104.66798698186038</v>
      </c>
      <c r="G37" s="97"/>
      <c r="H37" s="191">
        <v>691.5939999999999</v>
      </c>
      <c r="I37" s="192">
        <v>542.698</v>
      </c>
      <c r="J37" s="192">
        <v>290.849</v>
      </c>
      <c r="K37" s="98">
        <v>53.59315862597614</v>
      </c>
    </row>
    <row r="38" spans="1:11" s="90" customFormat="1" ht="11.25" customHeight="1">
      <c r="A38" s="92"/>
      <c r="B38" s="86"/>
      <c r="C38" s="87"/>
      <c r="D38" s="87"/>
      <c r="E38" s="87"/>
      <c r="F38" s="88"/>
      <c r="G38" s="88"/>
      <c r="H38" s="190"/>
      <c r="I38" s="190"/>
      <c r="J38" s="190"/>
      <c r="K38" s="89"/>
    </row>
    <row r="39" spans="1:11" s="81" customFormat="1" ht="11.25" customHeight="1">
      <c r="A39" s="93" t="s">
        <v>29</v>
      </c>
      <c r="B39" s="94"/>
      <c r="C39" s="95">
        <v>20030</v>
      </c>
      <c r="D39" s="95">
        <v>18636</v>
      </c>
      <c r="E39" s="95">
        <v>18700</v>
      </c>
      <c r="F39" s="96">
        <v>100.34342133505044</v>
      </c>
      <c r="G39" s="97"/>
      <c r="H39" s="191">
        <v>27.842</v>
      </c>
      <c r="I39" s="192">
        <v>30.75</v>
      </c>
      <c r="J39" s="192">
        <v>30.3</v>
      </c>
      <c r="K39" s="98">
        <v>98.53658536585365</v>
      </c>
    </row>
    <row r="40" spans="1:11" s="90" customFormat="1" ht="11.25" customHeight="1">
      <c r="A40" s="92"/>
      <c r="B40" s="86"/>
      <c r="C40" s="87"/>
      <c r="D40" s="87"/>
      <c r="E40" s="87"/>
      <c r="F40" s="88"/>
      <c r="G40" s="88"/>
      <c r="H40" s="190"/>
      <c r="I40" s="190"/>
      <c r="J40" s="190"/>
      <c r="K40" s="89"/>
    </row>
    <row r="41" spans="1:11" s="90" customFormat="1" ht="11.25" customHeight="1">
      <c r="A41" s="85" t="s">
        <v>30</v>
      </c>
      <c r="B41" s="86"/>
      <c r="C41" s="87">
        <v>53760</v>
      </c>
      <c r="D41" s="87">
        <v>51711</v>
      </c>
      <c r="E41" s="87">
        <v>45422</v>
      </c>
      <c r="F41" s="88"/>
      <c r="G41" s="88"/>
      <c r="H41" s="190">
        <v>171.544</v>
      </c>
      <c r="I41" s="190">
        <v>113.853</v>
      </c>
      <c r="J41" s="190">
        <v>50.923</v>
      </c>
      <c r="K41" s="89"/>
    </row>
    <row r="42" spans="1:11" s="90" customFormat="1" ht="11.25" customHeight="1">
      <c r="A42" s="92" t="s">
        <v>31</v>
      </c>
      <c r="B42" s="86"/>
      <c r="C42" s="87">
        <v>151877</v>
      </c>
      <c r="D42" s="87">
        <v>144862</v>
      </c>
      <c r="E42" s="87">
        <v>139572</v>
      </c>
      <c r="F42" s="88"/>
      <c r="G42" s="88"/>
      <c r="H42" s="190">
        <v>678.902</v>
      </c>
      <c r="I42" s="190">
        <v>510.82800000000003</v>
      </c>
      <c r="J42" s="190">
        <v>340.954</v>
      </c>
      <c r="K42" s="89"/>
    </row>
    <row r="43" spans="1:11" s="90" customFormat="1" ht="11.25" customHeight="1">
      <c r="A43" s="92" t="s">
        <v>32</v>
      </c>
      <c r="B43" s="86"/>
      <c r="C43" s="87">
        <v>22392</v>
      </c>
      <c r="D43" s="87">
        <v>21081</v>
      </c>
      <c r="E43" s="87">
        <v>21009</v>
      </c>
      <c r="F43" s="88"/>
      <c r="G43" s="88"/>
      <c r="H43" s="190">
        <v>82.595</v>
      </c>
      <c r="I43" s="190">
        <v>52.982</v>
      </c>
      <c r="J43" s="190">
        <v>48.22</v>
      </c>
      <c r="K43" s="89"/>
    </row>
    <row r="44" spans="1:11" s="90" customFormat="1" ht="11.25" customHeight="1">
      <c r="A44" s="92" t="s">
        <v>33</v>
      </c>
      <c r="B44" s="86"/>
      <c r="C44" s="87">
        <v>124660</v>
      </c>
      <c r="D44" s="87">
        <v>113091</v>
      </c>
      <c r="E44" s="87">
        <v>106963</v>
      </c>
      <c r="F44" s="88"/>
      <c r="G44" s="88"/>
      <c r="H44" s="190">
        <v>463.613</v>
      </c>
      <c r="I44" s="190">
        <v>402.08799999999997</v>
      </c>
      <c r="J44" s="190">
        <v>249.076</v>
      </c>
      <c r="K44" s="89"/>
    </row>
    <row r="45" spans="1:11" s="90" customFormat="1" ht="11.25" customHeight="1">
      <c r="A45" s="92" t="s">
        <v>34</v>
      </c>
      <c r="B45" s="86"/>
      <c r="C45" s="87">
        <v>38649</v>
      </c>
      <c r="D45" s="87">
        <v>36993</v>
      </c>
      <c r="E45" s="87">
        <v>31541</v>
      </c>
      <c r="F45" s="88"/>
      <c r="G45" s="88"/>
      <c r="H45" s="190">
        <v>137.095</v>
      </c>
      <c r="I45" s="190">
        <v>104.37599999999999</v>
      </c>
      <c r="J45" s="190">
        <v>74.296</v>
      </c>
      <c r="K45" s="89"/>
    </row>
    <row r="46" spans="1:11" s="90" customFormat="1" ht="11.25" customHeight="1">
      <c r="A46" s="92" t="s">
        <v>35</v>
      </c>
      <c r="B46" s="86"/>
      <c r="C46" s="87">
        <v>78265</v>
      </c>
      <c r="D46" s="87">
        <v>67845</v>
      </c>
      <c r="E46" s="87">
        <v>65606</v>
      </c>
      <c r="F46" s="88"/>
      <c r="G46" s="88"/>
      <c r="H46" s="190">
        <v>261.945</v>
      </c>
      <c r="I46" s="190">
        <v>173.66199999999998</v>
      </c>
      <c r="J46" s="190">
        <v>113.302</v>
      </c>
      <c r="K46" s="89"/>
    </row>
    <row r="47" spans="1:11" s="90" customFormat="1" ht="11.25" customHeight="1">
      <c r="A47" s="92" t="s">
        <v>36</v>
      </c>
      <c r="B47" s="86"/>
      <c r="C47" s="87">
        <v>90022</v>
      </c>
      <c r="D47" s="87">
        <v>76119</v>
      </c>
      <c r="E47" s="87">
        <v>75925</v>
      </c>
      <c r="F47" s="88"/>
      <c r="G47" s="88"/>
      <c r="H47" s="190">
        <v>337.393</v>
      </c>
      <c r="I47" s="190">
        <v>179.699</v>
      </c>
      <c r="J47" s="190">
        <v>75.85</v>
      </c>
      <c r="K47" s="89"/>
    </row>
    <row r="48" spans="1:11" s="90" customFormat="1" ht="11.25" customHeight="1">
      <c r="A48" s="92" t="s">
        <v>37</v>
      </c>
      <c r="B48" s="86"/>
      <c r="C48" s="87">
        <v>183217</v>
      </c>
      <c r="D48" s="87">
        <v>172652</v>
      </c>
      <c r="E48" s="87">
        <v>161765</v>
      </c>
      <c r="F48" s="88"/>
      <c r="G48" s="88"/>
      <c r="H48" s="190">
        <v>708.044</v>
      </c>
      <c r="I48" s="190">
        <v>505.932</v>
      </c>
      <c r="J48" s="190">
        <v>312.784</v>
      </c>
      <c r="K48" s="89"/>
    </row>
    <row r="49" spans="1:11" s="90" customFormat="1" ht="11.25" customHeight="1">
      <c r="A49" s="92" t="s">
        <v>38</v>
      </c>
      <c r="B49" s="86"/>
      <c r="C49" s="87">
        <v>65902</v>
      </c>
      <c r="D49" s="87">
        <v>61828</v>
      </c>
      <c r="E49" s="87">
        <v>57080</v>
      </c>
      <c r="F49" s="88"/>
      <c r="G49" s="88"/>
      <c r="H49" s="190">
        <v>259.206</v>
      </c>
      <c r="I49" s="190">
        <v>126.42899999999999</v>
      </c>
      <c r="J49" s="190">
        <v>113.325</v>
      </c>
      <c r="K49" s="89"/>
    </row>
    <row r="50" spans="1:11" s="81" customFormat="1" ht="11.25" customHeight="1">
      <c r="A50" s="99" t="s">
        <v>39</v>
      </c>
      <c r="B50" s="94"/>
      <c r="C50" s="95">
        <v>808744</v>
      </c>
      <c r="D50" s="95">
        <v>746182</v>
      </c>
      <c r="E50" s="95">
        <v>704883</v>
      </c>
      <c r="F50" s="96">
        <v>94.46529130962688</v>
      </c>
      <c r="G50" s="97"/>
      <c r="H50" s="191">
        <v>3100.337</v>
      </c>
      <c r="I50" s="192">
        <v>2169.849</v>
      </c>
      <c r="J50" s="192">
        <v>1378.7300000000002</v>
      </c>
      <c r="K50" s="98">
        <v>63.54036617294568</v>
      </c>
    </row>
    <row r="51" spans="1:11" s="90" customFormat="1" ht="11.25" customHeight="1">
      <c r="A51" s="92"/>
      <c r="B51" s="86"/>
      <c r="C51" s="87"/>
      <c r="D51" s="87"/>
      <c r="E51" s="87"/>
      <c r="F51" s="88"/>
      <c r="G51" s="88"/>
      <c r="H51" s="190"/>
      <c r="I51" s="190"/>
      <c r="J51" s="190"/>
      <c r="K51" s="89"/>
    </row>
    <row r="52" spans="1:11" s="81" customFormat="1" ht="11.25" customHeight="1">
      <c r="A52" s="93" t="s">
        <v>40</v>
      </c>
      <c r="B52" s="94"/>
      <c r="C52" s="95">
        <v>44498</v>
      </c>
      <c r="D52" s="95">
        <v>40709</v>
      </c>
      <c r="E52" s="95">
        <v>34838</v>
      </c>
      <c r="F52" s="96">
        <v>85.57812768675231</v>
      </c>
      <c r="G52" s="97"/>
      <c r="H52" s="191">
        <v>107.859</v>
      </c>
      <c r="I52" s="192">
        <v>115.535</v>
      </c>
      <c r="J52" s="192">
        <v>29.308</v>
      </c>
      <c r="K52" s="98">
        <v>25.36720474315143</v>
      </c>
    </row>
    <row r="53" spans="1:11" s="90" customFormat="1" ht="11.25" customHeight="1">
      <c r="A53" s="92"/>
      <c r="B53" s="86"/>
      <c r="C53" s="87"/>
      <c r="D53" s="87"/>
      <c r="E53" s="87"/>
      <c r="F53" s="88"/>
      <c r="G53" s="88"/>
      <c r="H53" s="190"/>
      <c r="I53" s="190"/>
      <c r="J53" s="190"/>
      <c r="K53" s="89"/>
    </row>
    <row r="54" spans="1:11" s="90" customFormat="1" ht="11.25" customHeight="1">
      <c r="A54" s="92" t="s">
        <v>41</v>
      </c>
      <c r="B54" s="86"/>
      <c r="C54" s="87">
        <v>117427</v>
      </c>
      <c r="D54" s="87">
        <v>118995</v>
      </c>
      <c r="E54" s="87">
        <v>117410</v>
      </c>
      <c r="F54" s="88"/>
      <c r="G54" s="88"/>
      <c r="H54" s="190">
        <v>377.559</v>
      </c>
      <c r="I54" s="190">
        <v>345.024</v>
      </c>
      <c r="J54" s="190">
        <v>162.681</v>
      </c>
      <c r="K54" s="89"/>
    </row>
    <row r="55" spans="1:11" s="90" customFormat="1" ht="11.25" customHeight="1">
      <c r="A55" s="92" t="s">
        <v>42</v>
      </c>
      <c r="B55" s="86"/>
      <c r="C55" s="87">
        <v>136902</v>
      </c>
      <c r="D55" s="87">
        <v>134120</v>
      </c>
      <c r="E55" s="87">
        <v>136808</v>
      </c>
      <c r="F55" s="88"/>
      <c r="G55" s="88"/>
      <c r="H55" s="190">
        <v>504.956</v>
      </c>
      <c r="I55" s="190">
        <v>382.03499999999997</v>
      </c>
      <c r="J55" s="190">
        <v>116.971</v>
      </c>
      <c r="K55" s="89"/>
    </row>
    <row r="56" spans="1:11" s="90" customFormat="1" ht="11.25" customHeight="1">
      <c r="A56" s="92" t="s">
        <v>43</v>
      </c>
      <c r="B56" s="86"/>
      <c r="C56" s="87">
        <v>259917</v>
      </c>
      <c r="D56" s="87">
        <v>243346</v>
      </c>
      <c r="E56" s="87">
        <v>235240</v>
      </c>
      <c r="F56" s="88"/>
      <c r="G56" s="88"/>
      <c r="H56" s="190">
        <v>877.01</v>
      </c>
      <c r="I56" s="190">
        <v>563.798</v>
      </c>
      <c r="J56" s="190">
        <v>225.65</v>
      </c>
      <c r="K56" s="89"/>
    </row>
    <row r="57" spans="1:11" s="90" customFormat="1" ht="11.25" customHeight="1">
      <c r="A57" s="92" t="s">
        <v>44</v>
      </c>
      <c r="B57" s="86"/>
      <c r="C57" s="87">
        <v>89141</v>
      </c>
      <c r="D57" s="87">
        <v>84229</v>
      </c>
      <c r="E57" s="87">
        <v>83018</v>
      </c>
      <c r="F57" s="88"/>
      <c r="G57" s="88"/>
      <c r="H57" s="190">
        <v>276.249</v>
      </c>
      <c r="I57" s="190">
        <v>258.847</v>
      </c>
      <c r="J57" s="190">
        <v>132.285</v>
      </c>
      <c r="K57" s="89"/>
    </row>
    <row r="58" spans="1:11" s="90" customFormat="1" ht="11.25" customHeight="1">
      <c r="A58" s="92" t="s">
        <v>45</v>
      </c>
      <c r="B58" s="86"/>
      <c r="C58" s="87">
        <v>139069</v>
      </c>
      <c r="D58" s="87">
        <v>137178</v>
      </c>
      <c r="E58" s="87">
        <v>138288</v>
      </c>
      <c r="F58" s="88"/>
      <c r="G58" s="88"/>
      <c r="H58" s="190">
        <v>394.665</v>
      </c>
      <c r="I58" s="190">
        <v>330.606</v>
      </c>
      <c r="J58" s="190">
        <v>108.527</v>
      </c>
      <c r="K58" s="89"/>
    </row>
    <row r="59" spans="1:11" s="81" customFormat="1" ht="11.25" customHeight="1">
      <c r="A59" s="93" t="s">
        <v>46</v>
      </c>
      <c r="B59" s="94"/>
      <c r="C59" s="95">
        <v>742456</v>
      </c>
      <c r="D59" s="95">
        <v>717868</v>
      </c>
      <c r="E59" s="95">
        <v>710764</v>
      </c>
      <c r="F59" s="96">
        <v>99.01040302674029</v>
      </c>
      <c r="G59" s="97"/>
      <c r="H59" s="191">
        <v>2430.4390000000003</v>
      </c>
      <c r="I59" s="192">
        <v>1880.31</v>
      </c>
      <c r="J59" s="192">
        <v>746.114</v>
      </c>
      <c r="K59" s="98">
        <v>39.68037185357734</v>
      </c>
    </row>
    <row r="60" spans="1:11" s="90" customFormat="1" ht="11.25" customHeight="1">
      <c r="A60" s="92"/>
      <c r="B60" s="86"/>
      <c r="C60" s="87"/>
      <c r="D60" s="87"/>
      <c r="E60" s="87"/>
      <c r="F60" s="88"/>
      <c r="G60" s="88"/>
      <c r="H60" s="190"/>
      <c r="I60" s="190"/>
      <c r="J60" s="190"/>
      <c r="K60" s="89"/>
    </row>
    <row r="61" spans="1:11" s="90" customFormat="1" ht="11.25" customHeight="1">
      <c r="A61" s="92" t="s">
        <v>47</v>
      </c>
      <c r="B61" s="86"/>
      <c r="C61" s="87">
        <v>3020</v>
      </c>
      <c r="D61" s="87">
        <v>2574</v>
      </c>
      <c r="E61" s="87">
        <v>2523</v>
      </c>
      <c r="F61" s="88"/>
      <c r="G61" s="88"/>
      <c r="H61" s="190">
        <v>8.459</v>
      </c>
      <c r="I61" s="190">
        <v>4.616</v>
      </c>
      <c r="J61" s="190">
        <v>2.556</v>
      </c>
      <c r="K61" s="89"/>
    </row>
    <row r="62" spans="1:11" s="90" customFormat="1" ht="11.25" customHeight="1">
      <c r="A62" s="92" t="s">
        <v>48</v>
      </c>
      <c r="B62" s="86"/>
      <c r="C62" s="87">
        <v>3038</v>
      </c>
      <c r="D62" s="87">
        <v>2877</v>
      </c>
      <c r="E62" s="87">
        <v>2653</v>
      </c>
      <c r="F62" s="88"/>
      <c r="G62" s="88"/>
      <c r="H62" s="190">
        <v>5.795</v>
      </c>
      <c r="I62" s="190">
        <v>3.89</v>
      </c>
      <c r="J62" s="190">
        <v>2.114</v>
      </c>
      <c r="K62" s="89"/>
    </row>
    <row r="63" spans="1:11" s="90" customFormat="1" ht="11.25" customHeight="1">
      <c r="A63" s="92" t="s">
        <v>49</v>
      </c>
      <c r="B63" s="86"/>
      <c r="C63" s="87">
        <v>8314</v>
      </c>
      <c r="D63" s="87">
        <v>7634</v>
      </c>
      <c r="E63" s="87">
        <v>7000</v>
      </c>
      <c r="F63" s="88"/>
      <c r="G63" s="88"/>
      <c r="H63" s="190">
        <v>27.495</v>
      </c>
      <c r="I63" s="190">
        <v>15.399999999999999</v>
      </c>
      <c r="J63" s="190">
        <v>3.983</v>
      </c>
      <c r="K63" s="89"/>
    </row>
    <row r="64" spans="1:11" s="81" customFormat="1" ht="11.25" customHeight="1">
      <c r="A64" s="93" t="s">
        <v>50</v>
      </c>
      <c r="B64" s="94"/>
      <c r="C64" s="95">
        <v>14372</v>
      </c>
      <c r="D64" s="95">
        <v>13085</v>
      </c>
      <c r="E64" s="95">
        <v>12176</v>
      </c>
      <c r="F64" s="96">
        <v>93.05311425296141</v>
      </c>
      <c r="G64" s="97"/>
      <c r="H64" s="191">
        <v>41.749</v>
      </c>
      <c r="I64" s="192">
        <v>23.906</v>
      </c>
      <c r="J64" s="192">
        <v>8.653</v>
      </c>
      <c r="K64" s="98">
        <v>36.19593407512759</v>
      </c>
    </row>
    <row r="65" spans="1:11" s="90" customFormat="1" ht="11.25" customHeight="1">
      <c r="A65" s="92"/>
      <c r="B65" s="86"/>
      <c r="C65" s="87"/>
      <c r="D65" s="87"/>
      <c r="E65" s="87"/>
      <c r="F65" s="88"/>
      <c r="G65" s="88"/>
      <c r="H65" s="190"/>
      <c r="I65" s="190"/>
      <c r="J65" s="190"/>
      <c r="K65" s="89"/>
    </row>
    <row r="66" spans="1:11" s="81" customFormat="1" ht="11.25" customHeight="1">
      <c r="A66" s="93" t="s">
        <v>51</v>
      </c>
      <c r="B66" s="94"/>
      <c r="C66" s="95">
        <v>20158</v>
      </c>
      <c r="D66" s="95">
        <v>20036</v>
      </c>
      <c r="E66" s="95">
        <v>20030</v>
      </c>
      <c r="F66" s="96">
        <v>99.97005390297464</v>
      </c>
      <c r="G66" s="97"/>
      <c r="H66" s="191">
        <v>46.11</v>
      </c>
      <c r="I66" s="192">
        <v>57.609</v>
      </c>
      <c r="J66" s="192">
        <v>16.1</v>
      </c>
      <c r="K66" s="98">
        <v>27.94702216667535</v>
      </c>
    </row>
    <row r="67" spans="1:11" s="90" customFormat="1" ht="11.25" customHeight="1">
      <c r="A67" s="92"/>
      <c r="B67" s="86"/>
      <c r="C67" s="87"/>
      <c r="D67" s="87"/>
      <c r="E67" s="87"/>
      <c r="F67" s="88"/>
      <c r="G67" s="88"/>
      <c r="H67" s="190"/>
      <c r="I67" s="190"/>
      <c r="J67" s="190"/>
      <c r="K67" s="89"/>
    </row>
    <row r="68" spans="1:11" s="90" customFormat="1" ht="11.25" customHeight="1">
      <c r="A68" s="92" t="s">
        <v>52</v>
      </c>
      <c r="B68" s="86"/>
      <c r="C68" s="87">
        <v>51544</v>
      </c>
      <c r="D68" s="87">
        <v>46294</v>
      </c>
      <c r="E68" s="87">
        <v>31000</v>
      </c>
      <c r="F68" s="88"/>
      <c r="G68" s="88"/>
      <c r="H68" s="190">
        <v>139.339</v>
      </c>
      <c r="I68" s="190">
        <v>123.01</v>
      </c>
      <c r="J68" s="190">
        <v>37.5</v>
      </c>
      <c r="K68" s="89"/>
    </row>
    <row r="69" spans="1:11" s="90" customFormat="1" ht="11.25" customHeight="1">
      <c r="A69" s="92" t="s">
        <v>53</v>
      </c>
      <c r="B69" s="86"/>
      <c r="C69" s="87">
        <v>712</v>
      </c>
      <c r="D69" s="87">
        <v>708</v>
      </c>
      <c r="E69" s="87">
        <v>750</v>
      </c>
      <c r="F69" s="88"/>
      <c r="G69" s="88"/>
      <c r="H69" s="190">
        <v>1.528</v>
      </c>
      <c r="I69" s="190">
        <v>1.1809999999999998</v>
      </c>
      <c r="J69" s="190">
        <v>0.9</v>
      </c>
      <c r="K69" s="89"/>
    </row>
    <row r="70" spans="1:11" s="81" customFormat="1" ht="11.25" customHeight="1">
      <c r="A70" s="93" t="s">
        <v>54</v>
      </c>
      <c r="B70" s="94"/>
      <c r="C70" s="95">
        <v>52256</v>
      </c>
      <c r="D70" s="95">
        <v>47002</v>
      </c>
      <c r="E70" s="95">
        <v>31750</v>
      </c>
      <c r="F70" s="96">
        <v>67.5503170077869</v>
      </c>
      <c r="G70" s="97"/>
      <c r="H70" s="191">
        <v>140.867</v>
      </c>
      <c r="I70" s="192">
        <v>124.191</v>
      </c>
      <c r="J70" s="192">
        <v>38.4</v>
      </c>
      <c r="K70" s="98">
        <v>30.920114984177598</v>
      </c>
    </row>
    <row r="71" spans="1:11" s="90" customFormat="1" ht="11.25" customHeight="1">
      <c r="A71" s="92"/>
      <c r="B71" s="86"/>
      <c r="C71" s="87"/>
      <c r="D71" s="87"/>
      <c r="E71" s="87"/>
      <c r="F71" s="88"/>
      <c r="G71" s="88"/>
      <c r="H71" s="190"/>
      <c r="I71" s="190"/>
      <c r="J71" s="190"/>
      <c r="K71" s="89"/>
    </row>
    <row r="72" spans="1:11" s="90" customFormat="1" ht="11.25" customHeight="1">
      <c r="A72" s="92" t="s">
        <v>55</v>
      </c>
      <c r="B72" s="86"/>
      <c r="C72" s="87">
        <v>8296</v>
      </c>
      <c r="D72" s="87">
        <v>7854</v>
      </c>
      <c r="E72" s="87">
        <v>8886</v>
      </c>
      <c r="F72" s="88"/>
      <c r="G72" s="88"/>
      <c r="H72" s="190">
        <v>11.588</v>
      </c>
      <c r="I72" s="190">
        <v>8.813</v>
      </c>
      <c r="J72" s="190">
        <v>1.013</v>
      </c>
      <c r="K72" s="89"/>
    </row>
    <row r="73" spans="1:11" s="90" customFormat="1" ht="11.25" customHeight="1">
      <c r="A73" s="92" t="s">
        <v>56</v>
      </c>
      <c r="B73" s="86"/>
      <c r="C73" s="87">
        <v>10103</v>
      </c>
      <c r="D73" s="87">
        <v>6880</v>
      </c>
      <c r="E73" s="87">
        <v>8853</v>
      </c>
      <c r="F73" s="88"/>
      <c r="G73" s="88"/>
      <c r="H73" s="190">
        <v>27.344</v>
      </c>
      <c r="I73" s="190">
        <v>20.464000000000002</v>
      </c>
      <c r="J73" s="190">
        <v>26.41</v>
      </c>
      <c r="K73" s="89"/>
    </row>
    <row r="74" spans="1:11" s="90" customFormat="1" ht="11.25" customHeight="1">
      <c r="A74" s="92" t="s">
        <v>57</v>
      </c>
      <c r="B74" s="86"/>
      <c r="C74" s="87">
        <v>18245</v>
      </c>
      <c r="D74" s="87">
        <v>14691</v>
      </c>
      <c r="E74" s="87">
        <v>17300</v>
      </c>
      <c r="F74" s="88"/>
      <c r="G74" s="88"/>
      <c r="H74" s="190">
        <v>40.438</v>
      </c>
      <c r="I74" s="190">
        <v>31.389</v>
      </c>
      <c r="J74" s="190">
        <v>20.116</v>
      </c>
      <c r="K74" s="89"/>
    </row>
    <row r="75" spans="1:11" s="90" customFormat="1" ht="11.25" customHeight="1">
      <c r="A75" s="92" t="s">
        <v>58</v>
      </c>
      <c r="B75" s="86"/>
      <c r="C75" s="87">
        <v>35705</v>
      </c>
      <c r="D75" s="87">
        <v>33227</v>
      </c>
      <c r="E75" s="87">
        <v>32686</v>
      </c>
      <c r="F75" s="88"/>
      <c r="G75" s="88"/>
      <c r="H75" s="190">
        <v>54.9</v>
      </c>
      <c r="I75" s="190">
        <v>25.403</v>
      </c>
      <c r="J75" s="190">
        <v>16.998</v>
      </c>
      <c r="K75" s="89"/>
    </row>
    <row r="76" spans="1:11" s="90" customFormat="1" ht="11.25" customHeight="1">
      <c r="A76" s="92" t="s">
        <v>59</v>
      </c>
      <c r="B76" s="86"/>
      <c r="C76" s="87">
        <v>1423</v>
      </c>
      <c r="D76" s="87">
        <v>660</v>
      </c>
      <c r="E76" s="87">
        <v>1075</v>
      </c>
      <c r="F76" s="88"/>
      <c r="G76" s="88"/>
      <c r="H76" s="190">
        <v>4.949</v>
      </c>
      <c r="I76" s="190">
        <v>1.7249999999999999</v>
      </c>
      <c r="J76" s="190">
        <v>0.968</v>
      </c>
      <c r="K76" s="89"/>
    </row>
    <row r="77" spans="1:11" s="90" customFormat="1" ht="11.25" customHeight="1">
      <c r="A77" s="92" t="s">
        <v>60</v>
      </c>
      <c r="B77" s="86"/>
      <c r="C77" s="87">
        <v>6306</v>
      </c>
      <c r="D77" s="87">
        <v>5504</v>
      </c>
      <c r="E77" s="87">
        <v>5329</v>
      </c>
      <c r="F77" s="88"/>
      <c r="G77" s="88"/>
      <c r="H77" s="190">
        <v>13.853</v>
      </c>
      <c r="I77" s="190">
        <v>9.542</v>
      </c>
      <c r="J77" s="190">
        <v>3.805</v>
      </c>
      <c r="K77" s="89"/>
    </row>
    <row r="78" spans="1:11" s="90" customFormat="1" ht="11.25" customHeight="1">
      <c r="A78" s="92" t="s">
        <v>61</v>
      </c>
      <c r="B78" s="86"/>
      <c r="C78" s="87">
        <v>12202</v>
      </c>
      <c r="D78" s="87">
        <v>9791</v>
      </c>
      <c r="E78" s="87">
        <v>11378</v>
      </c>
      <c r="F78" s="88"/>
      <c r="G78" s="88"/>
      <c r="H78" s="190">
        <v>31.066</v>
      </c>
      <c r="I78" s="190">
        <v>22.974999999999998</v>
      </c>
      <c r="J78" s="190">
        <v>11.4</v>
      </c>
      <c r="K78" s="89"/>
    </row>
    <row r="79" spans="1:11" s="90" customFormat="1" ht="11.25" customHeight="1">
      <c r="A79" s="92" t="s">
        <v>62</v>
      </c>
      <c r="B79" s="86"/>
      <c r="C79" s="87">
        <v>19380</v>
      </c>
      <c r="D79" s="87">
        <v>14254</v>
      </c>
      <c r="E79" s="87">
        <v>22400</v>
      </c>
      <c r="F79" s="88"/>
      <c r="G79" s="88"/>
      <c r="H79" s="190">
        <v>59.938</v>
      </c>
      <c r="I79" s="190">
        <v>34.797</v>
      </c>
      <c r="J79" s="190">
        <v>21.332</v>
      </c>
      <c r="K79" s="89"/>
    </row>
    <row r="80" spans="1:11" s="81" customFormat="1" ht="11.25" customHeight="1">
      <c r="A80" s="99" t="s">
        <v>63</v>
      </c>
      <c r="B80" s="94"/>
      <c r="C80" s="95">
        <v>111660</v>
      </c>
      <c r="D80" s="95">
        <v>92861</v>
      </c>
      <c r="E80" s="95">
        <v>107907</v>
      </c>
      <c r="F80" s="96">
        <v>116.20271157967285</v>
      </c>
      <c r="G80" s="97"/>
      <c r="H80" s="191">
        <v>244.07600000000002</v>
      </c>
      <c r="I80" s="192">
        <v>155.10799999999998</v>
      </c>
      <c r="J80" s="192">
        <v>102.04200000000003</v>
      </c>
      <c r="K80" s="98">
        <v>65.78770920906726</v>
      </c>
    </row>
    <row r="81" spans="1:11" s="90" customFormat="1" ht="11.25" customHeight="1">
      <c r="A81" s="92"/>
      <c r="B81" s="86"/>
      <c r="C81" s="87"/>
      <c r="D81" s="87"/>
      <c r="E81" s="87"/>
      <c r="F81" s="88"/>
      <c r="G81" s="88"/>
      <c r="H81" s="190"/>
      <c r="I81" s="190"/>
      <c r="J81" s="190"/>
      <c r="K81" s="89"/>
    </row>
    <row r="82" spans="1:11" s="90" customFormat="1" ht="11.25" customHeight="1">
      <c r="A82" s="92" t="s">
        <v>64</v>
      </c>
      <c r="B82" s="86"/>
      <c r="C82" s="87">
        <v>62</v>
      </c>
      <c r="D82" s="87">
        <v>58</v>
      </c>
      <c r="E82" s="87">
        <v>58</v>
      </c>
      <c r="F82" s="88"/>
      <c r="G82" s="88"/>
      <c r="H82" s="190">
        <v>0.092</v>
      </c>
      <c r="I82" s="190">
        <v>0.093</v>
      </c>
      <c r="J82" s="190">
        <v>0.093</v>
      </c>
      <c r="K82" s="89"/>
    </row>
    <row r="83" spans="1:11" s="90" customFormat="1" ht="11.25" customHeight="1">
      <c r="A83" s="92" t="s">
        <v>65</v>
      </c>
      <c r="B83" s="86"/>
      <c r="C83" s="87">
        <v>41</v>
      </c>
      <c r="D83" s="87">
        <v>33</v>
      </c>
      <c r="E83" s="87">
        <v>33</v>
      </c>
      <c r="F83" s="88"/>
      <c r="G83" s="88"/>
      <c r="H83" s="190">
        <v>0.039</v>
      </c>
      <c r="I83" s="190">
        <v>0.034</v>
      </c>
      <c r="J83" s="190">
        <v>0.034</v>
      </c>
      <c r="K83" s="89"/>
    </row>
    <row r="84" spans="1:11" s="81" customFormat="1" ht="11.25" customHeight="1">
      <c r="A84" s="93" t="s">
        <v>66</v>
      </c>
      <c r="B84" s="94"/>
      <c r="C84" s="95">
        <v>103</v>
      </c>
      <c r="D84" s="95">
        <v>91</v>
      </c>
      <c r="E84" s="95">
        <v>91</v>
      </c>
      <c r="F84" s="96">
        <v>100</v>
      </c>
      <c r="G84" s="97"/>
      <c r="H84" s="191">
        <v>0.131</v>
      </c>
      <c r="I84" s="192">
        <v>0.127</v>
      </c>
      <c r="J84" s="192">
        <v>0.127</v>
      </c>
      <c r="K84" s="98">
        <v>100</v>
      </c>
    </row>
    <row r="85" spans="1:11" s="90" customFormat="1" ht="11.25" customHeight="1" thickBot="1">
      <c r="A85" s="92"/>
      <c r="B85" s="86"/>
      <c r="C85" s="87"/>
      <c r="D85" s="87"/>
      <c r="E85" s="87"/>
      <c r="F85" s="88"/>
      <c r="G85" s="88"/>
      <c r="H85" s="190"/>
      <c r="I85" s="190"/>
      <c r="J85" s="190"/>
      <c r="K85" s="89"/>
    </row>
    <row r="86" spans="1:11" s="90" customFormat="1" ht="11.25" customHeight="1">
      <c r="A86" s="100"/>
      <c r="B86" s="101"/>
      <c r="C86" s="102"/>
      <c r="D86" s="102"/>
      <c r="E86" s="102"/>
      <c r="F86" s="103"/>
      <c r="G86" s="88"/>
      <c r="H86" s="193"/>
      <c r="I86" s="194"/>
      <c r="J86" s="194"/>
      <c r="K86" s="103"/>
    </row>
    <row r="87" spans="1:11" s="81" customFormat="1" ht="11.25" customHeight="1">
      <c r="A87" s="104" t="s">
        <v>67</v>
      </c>
      <c r="B87" s="105"/>
      <c r="C87" s="106">
        <v>2514561</v>
      </c>
      <c r="D87" s="106">
        <v>2397996</v>
      </c>
      <c r="E87" s="106">
        <v>2353900</v>
      </c>
      <c r="F87" s="107">
        <v>98.16113121122804</v>
      </c>
      <c r="G87" s="97"/>
      <c r="H87" s="195">
        <v>8863.659000000001</v>
      </c>
      <c r="I87" s="196">
        <v>6717.291000000001</v>
      </c>
      <c r="J87" s="196">
        <v>3790.8779999999997</v>
      </c>
      <c r="K87" s="107">
        <v>56.43462520828708</v>
      </c>
    </row>
    <row r="88" spans="1:11" ht="11.25" customHeight="1" thickBot="1">
      <c r="A88" s="108"/>
      <c r="B88" s="109"/>
      <c r="C88" s="110"/>
      <c r="D88" s="110"/>
      <c r="E88" s="110"/>
      <c r="F88" s="111"/>
      <c r="G88" s="112"/>
      <c r="H88" s="113"/>
      <c r="I88" s="114"/>
      <c r="J88" s="114"/>
      <c r="K88" s="111"/>
    </row>
    <row r="622" ht="11.25" customHeight="1">
      <c r="B622" s="116"/>
    </row>
    <row r="623" ht="11.25" customHeight="1">
      <c r="B623" s="116"/>
    </row>
    <row r="624" ht="11.25" customHeight="1">
      <c r="B624" s="116"/>
    </row>
    <row r="625" ht="11.25" customHeight="1">
      <c r="B625" s="116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Pereda, Leyre</dc:creator>
  <cp:keywords/>
  <dc:description/>
  <cp:lastModifiedBy>Abad Ayllon, Mariano</cp:lastModifiedBy>
  <cp:lastPrinted>2023-11-16T10:21:45Z</cp:lastPrinted>
  <dcterms:created xsi:type="dcterms:W3CDTF">2023-11-16T09:07:24Z</dcterms:created>
  <dcterms:modified xsi:type="dcterms:W3CDTF">2023-11-24T11:49:10Z</dcterms:modified>
  <cp:category/>
  <cp:version/>
  <cp:contentType/>
  <cp:contentStatus/>
</cp:coreProperties>
</file>